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ormation\Downloads\"/>
    </mc:Choice>
  </mc:AlternateContent>
  <xr:revisionPtr revIDLastSave="0" documentId="13_ncr:1_{5905B12A-4EE1-465C-9597-8EF8749FDFCC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Feuil1" sheetId="1" r:id="rId1"/>
    <sheet name="TVA" sheetId="3" r:id="rId2"/>
    <sheet name="évolution de la population mond" sheetId="4" r:id="rId3"/>
    <sheet name="%evalution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4" l="1"/>
  <c r="K4" i="4"/>
  <c r="K5" i="4"/>
  <c r="K6" i="4"/>
  <c r="K2" i="4"/>
  <c r="K8" i="4"/>
  <c r="H8" i="4"/>
  <c r="H2" i="4"/>
  <c r="C2" i="4"/>
  <c r="I8" i="4"/>
  <c r="J8" i="4"/>
  <c r="J3" i="4"/>
  <c r="J4" i="4"/>
  <c r="J5" i="4"/>
  <c r="J6" i="4"/>
  <c r="J2" i="4"/>
  <c r="I3" i="4"/>
  <c r="I4" i="4"/>
  <c r="I5" i="4"/>
  <c r="I6" i="4"/>
  <c r="I2" i="4"/>
  <c r="H3" i="4"/>
  <c r="H4" i="4"/>
  <c r="H5" i="4"/>
  <c r="H6" i="4"/>
  <c r="G3" i="4"/>
  <c r="G4" i="4"/>
  <c r="G5" i="4"/>
  <c r="G6" i="4"/>
  <c r="G8" i="4"/>
  <c r="G2" i="4"/>
  <c r="E3" i="4"/>
  <c r="E4" i="4"/>
  <c r="E5" i="4"/>
  <c r="E6" i="4"/>
  <c r="E8" i="4"/>
  <c r="E2" i="4"/>
  <c r="C3" i="4"/>
  <c r="C4" i="4"/>
  <c r="C5" i="4"/>
  <c r="C6" i="4"/>
  <c r="C8" i="4"/>
  <c r="D8" i="4"/>
  <c r="F8" i="4"/>
  <c r="B8" i="4"/>
  <c r="C3" i="3"/>
  <c r="D3" i="3" s="1"/>
  <c r="C4" i="3"/>
  <c r="D4" i="3" s="1"/>
  <c r="C5" i="3"/>
  <c r="D5" i="3" s="1"/>
  <c r="C6" i="3"/>
  <c r="D6" i="3" s="1"/>
  <c r="C7" i="3"/>
  <c r="D7" i="3" s="1"/>
  <c r="C8" i="3"/>
  <c r="D8" i="3" s="1"/>
  <c r="C9" i="3"/>
  <c r="D9" i="3" s="1"/>
  <c r="C2" i="3"/>
  <c r="D2" i="3" s="1"/>
  <c r="C31" i="1"/>
  <c r="D10" i="2"/>
  <c r="D6" i="2"/>
  <c r="D7" i="2"/>
  <c r="B10" i="2"/>
  <c r="E14" i="2"/>
  <c r="E13" i="2"/>
  <c r="C10" i="2"/>
  <c r="D5" i="2"/>
  <c r="G27" i="1"/>
  <c r="E27" i="1"/>
  <c r="D27" i="1"/>
  <c r="C21" i="1"/>
  <c r="B22" i="1"/>
  <c r="C15" i="1" s="1"/>
  <c r="C4" i="1"/>
  <c r="C7" i="1"/>
  <c r="C8" i="1"/>
  <c r="B9" i="1"/>
  <c r="C5" i="1" s="1"/>
  <c r="C20" i="1" l="1"/>
  <c r="C6" i="1"/>
  <c r="C14" i="1"/>
  <c r="C19" i="1"/>
  <c r="C9" i="1"/>
  <c r="C22" i="1"/>
  <c r="C18" i="1"/>
  <c r="C17" i="1"/>
  <c r="C16" i="1"/>
</calcChain>
</file>

<file path=xl/sharedStrings.xml><?xml version="1.0" encoding="utf-8"?>
<sst xmlns="http://schemas.openxmlformats.org/spreadsheetml/2006/main" count="59" uniqueCount="58">
  <si>
    <t>les pourcentage simple</t>
  </si>
  <si>
    <t>pays</t>
  </si>
  <si>
    <t>France</t>
  </si>
  <si>
    <t>Italie</t>
  </si>
  <si>
    <t>USA</t>
  </si>
  <si>
    <t>Russie</t>
  </si>
  <si>
    <t>production de blé</t>
  </si>
  <si>
    <t>pourcentage de la production mondial</t>
  </si>
  <si>
    <t>total</t>
  </si>
  <si>
    <t>total production mondial</t>
  </si>
  <si>
    <t>Batman</t>
  </si>
  <si>
    <t>Robin</t>
  </si>
  <si>
    <t>Spiderman</t>
  </si>
  <si>
    <t>Zorro</t>
  </si>
  <si>
    <t>Zsuperman</t>
  </si>
  <si>
    <t>Superwoman</t>
  </si>
  <si>
    <t>Supergirl</t>
  </si>
  <si>
    <t>Total</t>
  </si>
  <si>
    <t>candinats</t>
  </si>
  <si>
    <t>vote</t>
  </si>
  <si>
    <t>poucentage de voix</t>
  </si>
  <si>
    <t>pantalon</t>
  </si>
  <si>
    <t>Article</t>
  </si>
  <si>
    <t>prix normal</t>
  </si>
  <si>
    <t>remise en %</t>
  </si>
  <si>
    <t>remise en euro</t>
  </si>
  <si>
    <t>prix remisé</t>
  </si>
  <si>
    <t>% d'evalution</t>
  </si>
  <si>
    <t>dépenses</t>
  </si>
  <si>
    <t>loyer</t>
  </si>
  <si>
    <t>alimentation</t>
  </si>
  <si>
    <t>transports</t>
  </si>
  <si>
    <t>% dépenses</t>
  </si>
  <si>
    <t>produits</t>
  </si>
  <si>
    <t>produit 1</t>
  </si>
  <si>
    <t>produit 2</t>
  </si>
  <si>
    <t>produit 3</t>
  </si>
  <si>
    <t>produit 4</t>
  </si>
  <si>
    <t>produit 5</t>
  </si>
  <si>
    <t>produit 6</t>
  </si>
  <si>
    <t>produit 7</t>
  </si>
  <si>
    <t>produit 8</t>
  </si>
  <si>
    <t>prix HT</t>
  </si>
  <si>
    <t>prix TTC</t>
  </si>
  <si>
    <t>continent</t>
  </si>
  <si>
    <t>Afrique</t>
  </si>
  <si>
    <t>Asie</t>
  </si>
  <si>
    <t>Europe</t>
  </si>
  <si>
    <t>Océanie</t>
  </si>
  <si>
    <t>Amérique</t>
  </si>
  <si>
    <t>Monde</t>
  </si>
  <si>
    <t>%repart2000</t>
  </si>
  <si>
    <t>% repat 2050</t>
  </si>
  <si>
    <t>%repat 2025</t>
  </si>
  <si>
    <t>% evolution2000- 2025</t>
  </si>
  <si>
    <t>% evalution 2025 -2050</t>
  </si>
  <si>
    <t>% evalution 2000- 2050</t>
  </si>
  <si>
    <t>évolution en valeur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</si>
</sst>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</cellStyleXfs>
  <cellXfs count="42">
    <xf numFmtId="0" fontId="0" fillId="0" borderId="0" xfId="0"/>
    <xf numFmtId="0" fontId="3" fillId="2" borderId="0" xfId="2"/>
    <xf numFmtId="0" fontId="3" fillId="2" borderId="1" xfId="2" applyBorder="1"/>
    <xf numFmtId="0" fontId="0" fillId="0" borderId="1" xfId="0" applyBorder="1"/>
    <xf numFmtId="10" fontId="0" fillId="0" borderId="1" xfId="0" applyNumberFormat="1" applyBorder="1"/>
    <xf numFmtId="9" fontId="0" fillId="0" borderId="0" xfId="0" applyNumberFormat="1"/>
    <xf numFmtId="0" fontId="3" fillId="3" borderId="0" xfId="3"/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0" fontId="3" fillId="4" borderId="1" xfId="4" applyBorder="1"/>
    <xf numFmtId="165" fontId="0" fillId="0" borderId="1" xfId="0" applyNumberFormat="1" applyBorder="1"/>
    <xf numFmtId="10" fontId="0" fillId="0" borderId="1" xfId="1" applyNumberFormat="1" applyFont="1" applyBorder="1"/>
    <xf numFmtId="9" fontId="0" fillId="0" borderId="1" xfId="1" applyFont="1" applyBorder="1"/>
    <xf numFmtId="9" fontId="0" fillId="0" borderId="1" xfId="0" applyNumberFormat="1" applyBorder="1"/>
    <xf numFmtId="9" fontId="3" fillId="2" borderId="1" xfId="2" applyNumberFormat="1" applyBorder="1"/>
    <xf numFmtId="0" fontId="7" fillId="6" borderId="1" xfId="0" applyFont="1" applyFill="1" applyBorder="1"/>
    <xf numFmtId="9" fontId="7" fillId="6" borderId="1" xfId="1" applyFont="1" applyFill="1" applyBorder="1"/>
    <xf numFmtId="0" fontId="2" fillId="5" borderId="1" xfId="0" applyFont="1" applyFill="1" applyBorder="1"/>
    <xf numFmtId="9" fontId="2" fillId="5" borderId="1" xfId="1" applyFont="1" applyFill="1" applyBorder="1"/>
    <xf numFmtId="0" fontId="7" fillId="5" borderId="1" xfId="2" applyFont="1" applyFill="1" applyBorder="1"/>
    <xf numFmtId="0" fontId="2" fillId="7" borderId="1" xfId="0" applyFont="1" applyFill="1" applyBorder="1"/>
    <xf numFmtId="0" fontId="7" fillId="7" borderId="1" xfId="2" applyFont="1" applyFill="1" applyBorder="1"/>
    <xf numFmtId="0" fontId="6" fillId="2" borderId="1" xfId="2" applyFont="1" applyBorder="1"/>
    <xf numFmtId="0" fontId="7" fillId="8" borderId="1" xfId="2" applyFont="1" applyFill="1" applyBorder="1"/>
    <xf numFmtId="0" fontId="7" fillId="8" borderId="1" xfId="0" applyFont="1" applyFill="1" applyBorder="1"/>
    <xf numFmtId="0" fontId="7" fillId="6" borderId="2" xfId="0" applyFont="1" applyFill="1" applyBorder="1"/>
    <xf numFmtId="0" fontId="7" fillId="8" borderId="3" xfId="0" applyFont="1" applyFill="1" applyBorder="1"/>
    <xf numFmtId="0" fontId="2" fillId="7" borderId="3" xfId="0" applyFont="1" applyFill="1" applyBorder="1"/>
    <xf numFmtId="9" fontId="2" fillId="5" borderId="3" xfId="1" applyFont="1" applyFill="1" applyBorder="1"/>
    <xf numFmtId="9" fontId="7" fillId="6" borderId="3" xfId="1" applyFont="1" applyFill="1" applyBorder="1"/>
    <xf numFmtId="0" fontId="7" fillId="8" borderId="4" xfId="0" applyFont="1" applyFill="1" applyBorder="1"/>
    <xf numFmtId="0" fontId="2" fillId="7" borderId="4" xfId="0" applyFont="1" applyFill="1" applyBorder="1"/>
    <xf numFmtId="9" fontId="2" fillId="5" borderId="4" xfId="1" applyFont="1" applyFill="1" applyBorder="1"/>
    <xf numFmtId="10" fontId="7" fillId="6" borderId="4" xfId="1" applyNumberFormat="1" applyFont="1" applyFill="1" applyBorder="1"/>
    <xf numFmtId="9" fontId="7" fillId="6" borderId="4" xfId="1" applyFont="1" applyFill="1" applyBorder="1"/>
    <xf numFmtId="0" fontId="7" fillId="0" borderId="0" xfId="0" applyFont="1" applyFill="1" applyBorder="1"/>
    <xf numFmtId="0" fontId="2" fillId="0" borderId="0" xfId="0" applyFont="1" applyFill="1" applyBorder="1"/>
    <xf numFmtId="9" fontId="2" fillId="0" borderId="0" xfId="1" applyFont="1" applyFill="1" applyBorder="1"/>
    <xf numFmtId="9" fontId="7" fillId="0" borderId="0" xfId="1" applyFont="1" applyFill="1" applyBorder="1"/>
    <xf numFmtId="0" fontId="0" fillId="0" borderId="0" xfId="0" applyFill="1" applyBorder="1"/>
    <xf numFmtId="0" fontId="7" fillId="6" borderId="1" xfId="1" applyNumberFormat="1" applyFont="1" applyFill="1" applyBorder="1"/>
  </cellXfs>
  <cellStyles count="5">
    <cellStyle name="Accent1" xfId="2" builtinId="29"/>
    <cellStyle name="Accent2" xfId="3" builtinId="33"/>
    <cellStyle name="Accent4" xfId="4" builtinId="41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600074</xdr:colOff>
      <xdr:row>1</xdr:row>
      <xdr:rowOff>19050</xdr:rowOff>
    </xdr:from>
    <xdr:to>
      <xdr:col>10</xdr:col>
      <xdr:colOff>285750</xdr:colOff>
      <xdr:row>15</xdr:row>
      <xdr:rowOff>38099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0AA5C30-2FCE-4A45-A606-3D1E05A8360D}"/>
            </a:ext>
          </a:extLst>
        </xdr:cNvPr>
        <xdr:cNvSpPr/>
      </xdr:nvSpPr>
      <xdr:spPr>
        <a:xfrm>
          <a:off x="4410074" y="209550"/>
          <a:ext cx="3495676" cy="268604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TTC</a:t>
          </a:r>
          <a:r>
            <a:rPr lang="fr-FR" sz="1100" b="1" baseline="0">
              <a:solidFill>
                <a:sysClr val="windowText" lastClr="000000"/>
              </a:solidFill>
            </a:rPr>
            <a:t> = HT + TVA</a:t>
          </a:r>
        </a:p>
        <a:p>
          <a:pPr algn="l"/>
          <a:endParaRPr lang="fr-FR" sz="1100" b="1" baseline="0">
            <a:solidFill>
              <a:sysClr val="windowText" lastClr="000000"/>
            </a:solidFill>
          </a:endParaRPr>
        </a:p>
        <a:p>
          <a:pPr algn="l"/>
          <a:r>
            <a:rPr lang="fr-FR" sz="1100" b="1" baseline="0">
              <a:solidFill>
                <a:sysClr val="windowText" lastClr="000000"/>
              </a:solidFill>
            </a:rPr>
            <a:t>HT = TTC / (100%+TVA)</a:t>
          </a:r>
        </a:p>
        <a:p>
          <a:pPr algn="l"/>
          <a:endParaRPr lang="fr-FR" sz="1100" b="1" baseline="0">
            <a:solidFill>
              <a:sysClr val="windowText" lastClr="000000"/>
            </a:solidFill>
          </a:endParaRPr>
        </a:p>
        <a:p>
          <a:pPr algn="l"/>
          <a:r>
            <a:rPr lang="fr-FR" sz="1100" b="1" baseline="0">
              <a:solidFill>
                <a:sysClr val="windowText" lastClr="000000"/>
              </a:solidFill>
            </a:rPr>
            <a:t>ex:</a:t>
          </a:r>
        </a:p>
        <a:p>
          <a:pPr algn="l"/>
          <a:r>
            <a:rPr lang="fr-FR" sz="1100" b="1" baseline="0">
              <a:solidFill>
                <a:sysClr val="windowText" lastClr="000000"/>
              </a:solidFill>
            </a:rPr>
            <a:t>20%    HT=TTC / 120%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3</xdr:row>
      <xdr:rowOff>66675</xdr:rowOff>
    </xdr:from>
    <xdr:to>
      <xdr:col>10</xdr:col>
      <xdr:colOff>628650</xdr:colOff>
      <xdr:row>8</xdr:row>
      <xdr:rowOff>28575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901ACE4A-723C-49EE-9237-C2468CBAD9F6}"/>
            </a:ext>
          </a:extLst>
        </xdr:cNvPr>
        <xdr:cNvSpPr/>
      </xdr:nvSpPr>
      <xdr:spPr>
        <a:xfrm>
          <a:off x="6000750" y="638175"/>
          <a:ext cx="3257550" cy="9144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 u="sng">
              <a:solidFill>
                <a:srgbClr val="FF0000"/>
              </a:solidFill>
            </a:rPr>
            <a:t>méthode</a:t>
          </a:r>
          <a:r>
            <a:rPr lang="fr-FR" sz="1100" b="1" u="sng" baseline="0">
              <a:solidFill>
                <a:srgbClr val="FF0000"/>
              </a:solidFill>
            </a:rPr>
            <a:t> A</a:t>
          </a:r>
        </a:p>
        <a:p>
          <a:pPr algn="l"/>
          <a:endParaRPr lang="fr-FR" sz="1100" baseline="0"/>
        </a:p>
        <a:p>
          <a:pPr algn="l"/>
          <a:r>
            <a:rPr lang="fr-FR" sz="1100" baseline="0">
              <a:solidFill>
                <a:sysClr val="windowText" lastClr="000000"/>
              </a:solidFill>
            </a:rPr>
            <a:t>(</a:t>
          </a:r>
          <a:r>
            <a:rPr lang="fr-FR" sz="1100" b="1" baseline="0">
              <a:solidFill>
                <a:sysClr val="windowText" lastClr="000000"/>
              </a:solidFill>
            </a:rPr>
            <a:t>valer d'arrive - valer de départ) / valer de depart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476251</xdr:colOff>
      <xdr:row>9</xdr:row>
      <xdr:rowOff>19050</xdr:rowOff>
    </xdr:from>
    <xdr:to>
      <xdr:col>10</xdr:col>
      <xdr:colOff>628651</xdr:colOff>
      <xdr:row>13</xdr:row>
      <xdr:rowOff>152400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C06E1A5-8B80-49F4-8367-ED925839DA44}"/>
            </a:ext>
          </a:extLst>
        </xdr:cNvPr>
        <xdr:cNvSpPr/>
      </xdr:nvSpPr>
      <xdr:spPr>
        <a:xfrm>
          <a:off x="6057901" y="1733550"/>
          <a:ext cx="3200400" cy="8953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 u="sng">
              <a:solidFill>
                <a:srgbClr val="FF0000"/>
              </a:solidFill>
            </a:rPr>
            <a:t>métode B</a:t>
          </a:r>
        </a:p>
        <a:p>
          <a:pPr algn="l"/>
          <a:endParaRPr lang="fr-FR" sz="1100"/>
        </a:p>
        <a:p>
          <a:pPr algn="l"/>
          <a:r>
            <a:rPr lang="fr-FR" sz="1100" b="1">
              <a:solidFill>
                <a:sysClr val="windowText" lastClr="000000"/>
              </a:solidFill>
            </a:rPr>
            <a:t>Valer d'arrive / valeur de depart - 1</a:t>
          </a:r>
        </a:p>
        <a:p>
          <a:pPr algn="l"/>
          <a:r>
            <a:rPr lang="fr-FR" sz="1100" b="1">
              <a:solidFill>
                <a:sysClr val="windowText" lastClr="000000"/>
              </a:solidFill>
            </a:rPr>
            <a:t>(1=100%)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G31"/>
  <sheetViews>
    <sheetView workbookViewId="0">
      <selection activeCell="K14" sqref="K14"/>
    </sheetView>
  </sheetViews>
  <sheetFormatPr baseColWidth="10" defaultColWidth="9.1796875" defaultRowHeight="14.5" x14ac:dyDescent="0.35"/>
  <cols>
    <col min="1" max="1" width="23.81640625" customWidth="1"/>
    <col min="2" max="2" width="19.54296875" customWidth="1"/>
    <col min="3" max="3" width="35" customWidth="1"/>
    <col min="4" max="4" width="14" customWidth="1"/>
    <col min="5" max="5" width="12" customWidth="1"/>
  </cols>
  <sheetData>
    <row r="1" spans="1:3" x14ac:dyDescent="0.35">
      <c r="A1" t="s">
        <v>0</v>
      </c>
    </row>
    <row r="3" spans="1:3" x14ac:dyDescent="0.35">
      <c r="A3" s="2" t="s">
        <v>1</v>
      </c>
      <c r="B3" s="2" t="s">
        <v>6</v>
      </c>
      <c r="C3" s="2" t="s">
        <v>7</v>
      </c>
    </row>
    <row r="4" spans="1:3" x14ac:dyDescent="0.35">
      <c r="A4" s="3" t="s">
        <v>2</v>
      </c>
      <c r="B4" s="3">
        <v>1383</v>
      </c>
      <c r="C4" s="4">
        <f>B4/$B$9</f>
        <v>0.25577954503421491</v>
      </c>
    </row>
    <row r="5" spans="1:3" x14ac:dyDescent="0.35">
      <c r="A5" s="3" t="s">
        <v>3</v>
      </c>
      <c r="B5" s="3">
        <v>1370</v>
      </c>
      <c r="C5" s="4">
        <f t="shared" ref="C5:C9" si="0">B5/$B$9</f>
        <v>0.25337525429998148</v>
      </c>
    </row>
    <row r="6" spans="1:3" x14ac:dyDescent="0.35">
      <c r="A6" s="3" t="s">
        <v>4</v>
      </c>
      <c r="B6" s="3">
        <v>1885</v>
      </c>
      <c r="C6" s="4">
        <f t="shared" si="0"/>
        <v>0.34862215646384315</v>
      </c>
    </row>
    <row r="7" spans="1:3" x14ac:dyDescent="0.35">
      <c r="A7" s="3" t="s">
        <v>5</v>
      </c>
      <c r="B7" s="3">
        <v>769</v>
      </c>
      <c r="C7" s="4">
        <f t="shared" si="0"/>
        <v>0.14222304420196041</v>
      </c>
    </row>
    <row r="8" spans="1:3" x14ac:dyDescent="0.35">
      <c r="A8" s="3"/>
      <c r="B8" s="3"/>
      <c r="C8" s="4">
        <f t="shared" si="0"/>
        <v>0</v>
      </c>
    </row>
    <row r="9" spans="1:3" x14ac:dyDescent="0.35">
      <c r="A9" s="3" t="s">
        <v>9</v>
      </c>
      <c r="B9" s="3">
        <f>SUM(B4:B7)</f>
        <v>5407</v>
      </c>
      <c r="C9" s="4">
        <f t="shared" si="0"/>
        <v>1</v>
      </c>
    </row>
    <row r="13" spans="1:3" x14ac:dyDescent="0.35">
      <c r="A13" s="1" t="s">
        <v>18</v>
      </c>
      <c r="B13" s="1" t="s">
        <v>19</v>
      </c>
      <c r="C13" s="1" t="s">
        <v>20</v>
      </c>
    </row>
    <row r="14" spans="1:3" x14ac:dyDescent="0.35">
      <c r="A14" s="3" t="s">
        <v>10</v>
      </c>
      <c r="B14" s="3">
        <v>93</v>
      </c>
      <c r="C14" s="4">
        <f>B14/$B$22</f>
        <v>0.24668435013262599</v>
      </c>
    </row>
    <row r="15" spans="1:3" x14ac:dyDescent="0.35">
      <c r="A15" s="3" t="s">
        <v>11</v>
      </c>
      <c r="B15" s="3">
        <v>55</v>
      </c>
      <c r="C15" s="4">
        <f t="shared" ref="C15:C22" si="1">B15/$B$22</f>
        <v>0.14588859416445624</v>
      </c>
    </row>
    <row r="16" spans="1:3" x14ac:dyDescent="0.35">
      <c r="A16" s="3" t="s">
        <v>12</v>
      </c>
      <c r="B16" s="3">
        <v>13</v>
      </c>
      <c r="C16" s="4">
        <f t="shared" si="1"/>
        <v>3.4482758620689655E-2</v>
      </c>
    </row>
    <row r="17" spans="1:7" x14ac:dyDescent="0.35">
      <c r="A17" s="3" t="s">
        <v>13</v>
      </c>
      <c r="B17" s="3">
        <v>83</v>
      </c>
      <c r="C17" s="4">
        <f t="shared" si="1"/>
        <v>0.22015915119363394</v>
      </c>
    </row>
    <row r="18" spans="1:7" x14ac:dyDescent="0.35">
      <c r="A18" s="3" t="s">
        <v>14</v>
      </c>
      <c r="B18" s="3">
        <v>24</v>
      </c>
      <c r="C18" s="4">
        <f t="shared" si="1"/>
        <v>6.3660477453580902E-2</v>
      </c>
    </row>
    <row r="19" spans="1:7" x14ac:dyDescent="0.35">
      <c r="A19" s="3" t="s">
        <v>15</v>
      </c>
      <c r="B19" s="3">
        <v>77</v>
      </c>
      <c r="C19" s="4">
        <f t="shared" si="1"/>
        <v>0.20424403183023873</v>
      </c>
    </row>
    <row r="20" spans="1:7" x14ac:dyDescent="0.35">
      <c r="A20" s="3" t="s">
        <v>16</v>
      </c>
      <c r="B20" s="3">
        <v>32</v>
      </c>
      <c r="C20" s="4">
        <f t="shared" si="1"/>
        <v>8.4880636604774531E-2</v>
      </c>
    </row>
    <row r="21" spans="1:7" x14ac:dyDescent="0.35">
      <c r="A21" s="3"/>
      <c r="B21" s="3"/>
      <c r="C21" s="4">
        <f t="shared" si="1"/>
        <v>0</v>
      </c>
    </row>
    <row r="22" spans="1:7" x14ac:dyDescent="0.35">
      <c r="A22" s="3" t="s">
        <v>17</v>
      </c>
      <c r="B22" s="3">
        <f>SUM(B14:B20)</f>
        <v>377</v>
      </c>
      <c r="C22" s="4">
        <f t="shared" si="1"/>
        <v>1</v>
      </c>
    </row>
    <row r="26" spans="1:7" x14ac:dyDescent="0.35">
      <c r="A26" s="6" t="s">
        <v>22</v>
      </c>
      <c r="B26" s="6" t="s">
        <v>23</v>
      </c>
      <c r="C26" s="6" t="s">
        <v>24</v>
      </c>
      <c r="D26" s="6" t="s">
        <v>25</v>
      </c>
      <c r="E26" s="6" t="s">
        <v>26</v>
      </c>
    </row>
    <row r="27" spans="1:7" x14ac:dyDescent="0.35">
      <c r="A27" t="s">
        <v>21</v>
      </c>
      <c r="B27" s="7">
        <v>45</v>
      </c>
      <c r="C27" s="5">
        <v>0.2</v>
      </c>
      <c r="D27" s="7">
        <f>B27*C27</f>
        <v>9</v>
      </c>
      <c r="E27" s="7">
        <f>B27-D27</f>
        <v>36</v>
      </c>
      <c r="G27">
        <f>B27-(B27*C27)</f>
        <v>36</v>
      </c>
    </row>
    <row r="31" spans="1:7" x14ac:dyDescent="0.35">
      <c r="A31">
        <v>100</v>
      </c>
      <c r="B31" s="5">
        <v>0.05</v>
      </c>
      <c r="C31">
        <f>A31*B31</f>
        <v>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77634-1B7F-4A12-8118-4EEFF06AA2FD}">
  <sheetPr codeName="Feuil2"/>
  <dimension ref="A1:E9"/>
  <sheetViews>
    <sheetView workbookViewId="0">
      <selection activeCell="E4" sqref="E4"/>
    </sheetView>
  </sheetViews>
  <sheetFormatPr baseColWidth="10" defaultRowHeight="14.5" x14ac:dyDescent="0.35"/>
  <cols>
    <col min="3" max="3" width="11.453125" customWidth="1"/>
  </cols>
  <sheetData>
    <row r="1" spans="1:5" x14ac:dyDescent="0.35">
      <c r="A1" s="2" t="s">
        <v>33</v>
      </c>
      <c r="B1" s="2" t="s">
        <v>42</v>
      </c>
      <c r="C1" s="15">
        <v>0.2</v>
      </c>
      <c r="D1" s="2" t="s">
        <v>43</v>
      </c>
    </row>
    <row r="2" spans="1:5" x14ac:dyDescent="0.35">
      <c r="A2" s="3" t="s">
        <v>34</v>
      </c>
      <c r="B2" s="11">
        <v>100</v>
      </c>
      <c r="C2" s="11">
        <f>B2*$C$1</f>
        <v>20</v>
      </c>
      <c r="D2" s="11">
        <f>B2+C2</f>
        <v>120</v>
      </c>
    </row>
    <row r="3" spans="1:5" x14ac:dyDescent="0.35">
      <c r="A3" s="3" t="s">
        <v>35</v>
      </c>
      <c r="B3" s="11">
        <v>516</v>
      </c>
      <c r="C3" s="11">
        <f t="shared" ref="C3:C9" si="0">B3*$C$1</f>
        <v>103.2</v>
      </c>
      <c r="D3" s="11">
        <f t="shared" ref="D3:D9" si="1">B3+C3</f>
        <v>619.20000000000005</v>
      </c>
      <c r="E3" s="8"/>
    </row>
    <row r="4" spans="1:5" x14ac:dyDescent="0.35">
      <c r="A4" s="3" t="s">
        <v>36</v>
      </c>
      <c r="B4" s="11">
        <v>677</v>
      </c>
      <c r="C4" s="11">
        <f t="shared" si="0"/>
        <v>135.4</v>
      </c>
      <c r="D4" s="11">
        <f t="shared" si="1"/>
        <v>812.4</v>
      </c>
      <c r="E4" s="8"/>
    </row>
    <row r="5" spans="1:5" x14ac:dyDescent="0.35">
      <c r="A5" s="3" t="s">
        <v>37</v>
      </c>
      <c r="B5" s="11">
        <v>518</v>
      </c>
      <c r="C5" s="11">
        <f t="shared" si="0"/>
        <v>103.60000000000001</v>
      </c>
      <c r="D5" s="11">
        <f t="shared" si="1"/>
        <v>621.6</v>
      </c>
    </row>
    <row r="6" spans="1:5" x14ac:dyDescent="0.35">
      <c r="A6" s="3" t="s">
        <v>38</v>
      </c>
      <c r="B6" s="11">
        <v>55</v>
      </c>
      <c r="C6" s="11">
        <f t="shared" si="0"/>
        <v>11</v>
      </c>
      <c r="D6" s="11">
        <f t="shared" si="1"/>
        <v>66</v>
      </c>
    </row>
    <row r="7" spans="1:5" x14ac:dyDescent="0.35">
      <c r="A7" s="3" t="s">
        <v>39</v>
      </c>
      <c r="B7" s="11">
        <v>314</v>
      </c>
      <c r="C7" s="11">
        <f t="shared" si="0"/>
        <v>62.800000000000004</v>
      </c>
      <c r="D7" s="11">
        <f t="shared" si="1"/>
        <v>376.8</v>
      </c>
    </row>
    <row r="8" spans="1:5" x14ac:dyDescent="0.35">
      <c r="A8" s="3" t="s">
        <v>40</v>
      </c>
      <c r="B8" s="11">
        <v>94</v>
      </c>
      <c r="C8" s="11">
        <f t="shared" si="0"/>
        <v>18.8</v>
      </c>
      <c r="D8" s="11">
        <f t="shared" si="1"/>
        <v>112.8</v>
      </c>
    </row>
    <row r="9" spans="1:5" x14ac:dyDescent="0.35">
      <c r="A9" s="3" t="s">
        <v>41</v>
      </c>
      <c r="B9" s="11">
        <v>843</v>
      </c>
      <c r="C9" s="11">
        <f t="shared" si="0"/>
        <v>168.60000000000002</v>
      </c>
      <c r="D9" s="11">
        <f t="shared" si="1"/>
        <v>1011.6</v>
      </c>
    </row>
  </sheetData>
  <phoneticPr fontId="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0674-F55D-4968-B54A-A0E86D393D2D}">
  <sheetPr codeName="Feuil3"/>
  <dimension ref="A1:K8"/>
  <sheetViews>
    <sheetView tabSelected="1" zoomScale="130" zoomScaleNormal="130" workbookViewId="0">
      <selection activeCell="G17" sqref="G17"/>
    </sheetView>
  </sheetViews>
  <sheetFormatPr baseColWidth="10" defaultRowHeight="14.5" x14ac:dyDescent="0.35"/>
  <cols>
    <col min="2" max="6" width="13.26953125" customWidth="1"/>
    <col min="7" max="7" width="15.1796875" customWidth="1"/>
    <col min="8" max="8" width="22.453125" customWidth="1"/>
    <col min="9" max="9" width="25.7265625" customWidth="1"/>
    <col min="10" max="10" width="22.26953125" customWidth="1"/>
    <col min="11" max="11" width="17.54296875" bestFit="1" customWidth="1"/>
  </cols>
  <sheetData>
    <row r="1" spans="1:11" x14ac:dyDescent="0.35">
      <c r="A1" s="24" t="s">
        <v>44</v>
      </c>
      <c r="B1" s="22">
        <v>2000</v>
      </c>
      <c r="C1" s="20" t="s">
        <v>51</v>
      </c>
      <c r="D1" s="22">
        <v>2025</v>
      </c>
      <c r="E1" s="20" t="s">
        <v>53</v>
      </c>
      <c r="F1" s="23">
        <v>2050</v>
      </c>
      <c r="G1" s="18" t="s">
        <v>52</v>
      </c>
      <c r="H1" s="16" t="s">
        <v>54</v>
      </c>
      <c r="I1" s="16" t="s">
        <v>55</v>
      </c>
      <c r="J1" s="16" t="s">
        <v>56</v>
      </c>
      <c r="K1" s="26" t="s">
        <v>57</v>
      </c>
    </row>
    <row r="2" spans="1:11" x14ac:dyDescent="0.35">
      <c r="A2" s="25" t="s">
        <v>45</v>
      </c>
      <c r="B2" s="21">
        <v>820</v>
      </c>
      <c r="C2" s="19">
        <f>B2/$B$8</f>
        <v>0.13344182262001628</v>
      </c>
      <c r="D2" s="21">
        <v>1510</v>
      </c>
      <c r="E2" s="19">
        <f>D2/$D$8</f>
        <v>0.18448381185094687</v>
      </c>
      <c r="F2" s="21">
        <v>2490</v>
      </c>
      <c r="G2" s="19">
        <f>F2/$F$8</f>
        <v>0.25577812018489987</v>
      </c>
      <c r="H2" s="17">
        <f>(D2-B2)/B2</f>
        <v>0.84146341463414631</v>
      </c>
      <c r="I2" s="17">
        <f>(F2-D2)/D2</f>
        <v>0.64900662251655628</v>
      </c>
      <c r="J2" s="17">
        <f>(F2-B2)/B2</f>
        <v>2.0365853658536586</v>
      </c>
      <c r="K2" s="41">
        <f>F2-B2</f>
        <v>1670</v>
      </c>
    </row>
    <row r="3" spans="1:11" x14ac:dyDescent="0.35">
      <c r="A3" s="25" t="s">
        <v>49</v>
      </c>
      <c r="B3" s="21">
        <v>840</v>
      </c>
      <c r="C3" s="19">
        <f t="shared" ref="C3:C8" si="0">B3/$B$8</f>
        <v>0.13669650122050447</v>
      </c>
      <c r="D3" s="21">
        <v>1060</v>
      </c>
      <c r="E3" s="19">
        <f t="shared" ref="E3:E8" si="1">D3/$D$8</f>
        <v>0.129505192425168</v>
      </c>
      <c r="F3" s="21">
        <v>1190</v>
      </c>
      <c r="G3" s="19">
        <f t="shared" ref="G3:G8" si="2">F3/$F$8</f>
        <v>0.12223934257832562</v>
      </c>
      <c r="H3" s="17">
        <f t="shared" ref="H3:H6" si="3">(D3-B3)/B3</f>
        <v>0.26190476190476192</v>
      </c>
      <c r="I3" s="17">
        <f t="shared" ref="I3:I8" si="4">(F3-D3)/D3</f>
        <v>0.12264150943396226</v>
      </c>
      <c r="J3" s="17">
        <f t="shared" ref="J3:J8" si="5">(F3-B3)/B3</f>
        <v>0.41666666666666669</v>
      </c>
      <c r="K3" s="41">
        <f t="shared" ref="K3:K6" si="6">F3-B3</f>
        <v>350</v>
      </c>
    </row>
    <row r="4" spans="1:11" x14ac:dyDescent="0.35">
      <c r="A4" s="25" t="s">
        <v>46</v>
      </c>
      <c r="B4" s="21">
        <v>3730</v>
      </c>
      <c r="C4" s="19">
        <f t="shared" si="0"/>
        <v>0.60699755899104968</v>
      </c>
      <c r="D4" s="21">
        <v>4825</v>
      </c>
      <c r="E4" s="19">
        <f t="shared" si="1"/>
        <v>0.58949297495418451</v>
      </c>
      <c r="F4" s="21">
        <v>5290</v>
      </c>
      <c r="G4" s="19">
        <f t="shared" si="2"/>
        <v>0.54340010272213657</v>
      </c>
      <c r="H4" s="17">
        <f t="shared" si="3"/>
        <v>0.29356568364611257</v>
      </c>
      <c r="I4" s="17">
        <f t="shared" si="4"/>
        <v>9.6373056994818657E-2</v>
      </c>
      <c r="J4" s="17">
        <f t="shared" si="5"/>
        <v>0.41823056300268097</v>
      </c>
      <c r="K4" s="41">
        <f t="shared" si="6"/>
        <v>1560</v>
      </c>
    </row>
    <row r="5" spans="1:11" x14ac:dyDescent="0.35">
      <c r="A5" s="25" t="s">
        <v>47</v>
      </c>
      <c r="B5" s="21">
        <v>725</v>
      </c>
      <c r="C5" s="19">
        <f t="shared" si="0"/>
        <v>0.11798209926769732</v>
      </c>
      <c r="D5" s="21">
        <v>745</v>
      </c>
      <c r="E5" s="19">
        <f t="shared" si="1"/>
        <v>9.1020158827122791E-2</v>
      </c>
      <c r="F5" s="21">
        <v>710</v>
      </c>
      <c r="G5" s="19">
        <f t="shared" si="2"/>
        <v>7.2932717000513611E-2</v>
      </c>
      <c r="H5" s="17">
        <f t="shared" si="3"/>
        <v>2.7586206896551724E-2</v>
      </c>
      <c r="I5" s="17">
        <f t="shared" si="4"/>
        <v>-4.6979865771812082E-2</v>
      </c>
      <c r="J5" s="17">
        <f t="shared" si="5"/>
        <v>-2.0689655172413793E-2</v>
      </c>
      <c r="K5" s="41">
        <f t="shared" si="6"/>
        <v>-15</v>
      </c>
    </row>
    <row r="6" spans="1:11" x14ac:dyDescent="0.35">
      <c r="A6" s="27" t="s">
        <v>48</v>
      </c>
      <c r="B6" s="28">
        <v>30</v>
      </c>
      <c r="C6" s="29">
        <f t="shared" si="0"/>
        <v>4.8820179007323028E-3</v>
      </c>
      <c r="D6" s="28">
        <v>45</v>
      </c>
      <c r="E6" s="29">
        <f t="shared" si="1"/>
        <v>5.4978619425778861E-3</v>
      </c>
      <c r="F6" s="28">
        <v>55</v>
      </c>
      <c r="G6" s="29">
        <f t="shared" si="2"/>
        <v>5.6497175141242938E-3</v>
      </c>
      <c r="H6" s="30">
        <f t="shared" si="3"/>
        <v>0.5</v>
      </c>
      <c r="I6" s="30">
        <f t="shared" si="4"/>
        <v>0.22222222222222221</v>
      </c>
      <c r="J6" s="30">
        <f t="shared" si="5"/>
        <v>0.83333333333333337</v>
      </c>
      <c r="K6" s="41">
        <f t="shared" si="6"/>
        <v>25</v>
      </c>
    </row>
    <row r="7" spans="1:11" s="40" customFormat="1" x14ac:dyDescent="0.35">
      <c r="A7" s="36"/>
      <c r="B7" s="37"/>
      <c r="C7" s="38"/>
      <c r="D7" s="37"/>
      <c r="E7" s="38"/>
      <c r="F7" s="37"/>
      <c r="G7" s="38"/>
      <c r="H7" s="39"/>
      <c r="I7" s="39"/>
      <c r="J7" s="39"/>
    </row>
    <row r="8" spans="1:11" x14ac:dyDescent="0.35">
      <c r="A8" s="31" t="s">
        <v>50</v>
      </c>
      <c r="B8" s="32">
        <f>SUM(B2:B6)</f>
        <v>6145</v>
      </c>
      <c r="C8" s="33">
        <f t="shared" si="0"/>
        <v>1</v>
      </c>
      <c r="D8" s="32">
        <f t="shared" ref="D8:F8" si="7">SUM(D2:D6)</f>
        <v>8185</v>
      </c>
      <c r="E8" s="33">
        <f t="shared" si="1"/>
        <v>1</v>
      </c>
      <c r="F8" s="32">
        <f t="shared" si="7"/>
        <v>9735</v>
      </c>
      <c r="G8" s="33">
        <f t="shared" si="2"/>
        <v>1</v>
      </c>
      <c r="H8" s="34">
        <f>(D8-B8)/B8</f>
        <v>0.33197721724979656</v>
      </c>
      <c r="I8" s="35">
        <f t="shared" si="4"/>
        <v>0.18937080024434941</v>
      </c>
      <c r="J8" s="35">
        <f t="shared" si="5"/>
        <v>0.58421480878763221</v>
      </c>
      <c r="K8" s="41">
        <f t="shared" ref="K3:K8" si="8">F8-B8</f>
        <v>3590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3889A-870D-4C45-B133-8276DE4BB6A2}">
  <sheetPr codeName="Feuil4"/>
  <dimension ref="A1:E14"/>
  <sheetViews>
    <sheetView workbookViewId="0">
      <selection activeCell="G16" sqref="G16"/>
    </sheetView>
  </sheetViews>
  <sheetFormatPr baseColWidth="10" defaultRowHeight="14.5" x14ac:dyDescent="0.35"/>
  <cols>
    <col min="1" max="1" width="14.26953125" customWidth="1"/>
    <col min="4" max="4" width="23.7265625" customWidth="1"/>
  </cols>
  <sheetData>
    <row r="1" spans="1:5" ht="21" x14ac:dyDescent="0.5">
      <c r="A1" s="9" t="s">
        <v>27</v>
      </c>
    </row>
    <row r="4" spans="1:5" x14ac:dyDescent="0.35">
      <c r="A4" s="10" t="s">
        <v>28</v>
      </c>
      <c r="B4" s="10">
        <v>2020</v>
      </c>
      <c r="C4" s="10">
        <v>2021</v>
      </c>
      <c r="D4" s="10" t="s">
        <v>32</v>
      </c>
    </row>
    <row r="5" spans="1:5" x14ac:dyDescent="0.35">
      <c r="A5" s="3" t="s">
        <v>29</v>
      </c>
      <c r="B5" s="11">
        <v>700</v>
      </c>
      <c r="C5" s="11">
        <v>710</v>
      </c>
      <c r="D5" s="12">
        <f>(C5-B5)/B5</f>
        <v>1.4285714285714285E-2</v>
      </c>
    </row>
    <row r="6" spans="1:5" x14ac:dyDescent="0.35">
      <c r="A6" s="3" t="s">
        <v>30</v>
      </c>
      <c r="B6" s="11">
        <v>500</v>
      </c>
      <c r="C6" s="11">
        <v>620</v>
      </c>
      <c r="D6" s="12">
        <f t="shared" ref="D6:D7" si="0">(C6-B6)/B6</f>
        <v>0.24</v>
      </c>
    </row>
    <row r="7" spans="1:5" x14ac:dyDescent="0.35">
      <c r="A7" s="3" t="s">
        <v>31</v>
      </c>
      <c r="B7" s="11">
        <v>300</v>
      </c>
      <c r="C7" s="11">
        <v>260</v>
      </c>
      <c r="D7" s="12">
        <f t="shared" si="0"/>
        <v>-0.13333333333333333</v>
      </c>
    </row>
    <row r="8" spans="1:5" x14ac:dyDescent="0.35">
      <c r="A8" s="3"/>
      <c r="B8" s="3"/>
      <c r="C8" s="3"/>
      <c r="D8" s="3"/>
    </row>
    <row r="9" spans="1:5" x14ac:dyDescent="0.35">
      <c r="A9" s="3"/>
      <c r="B9" s="3"/>
      <c r="C9" s="3"/>
      <c r="D9" s="3"/>
    </row>
    <row r="10" spans="1:5" x14ac:dyDescent="0.35">
      <c r="A10" s="3" t="s">
        <v>8</v>
      </c>
      <c r="B10" s="11">
        <f>SUM(B5:B7)</f>
        <v>1500</v>
      </c>
      <c r="C10" s="11">
        <f>SUM(C5:C7)</f>
        <v>1590</v>
      </c>
      <c r="D10" s="13">
        <f>(C10-B10)/B10</f>
        <v>0.06</v>
      </c>
      <c r="E10" s="8"/>
    </row>
    <row r="13" spans="1:5" x14ac:dyDescent="0.35">
      <c r="A13" s="3" t="s">
        <v>30</v>
      </c>
      <c r="B13" s="3"/>
      <c r="C13" s="3">
        <v>500</v>
      </c>
      <c r="D13" s="14">
        <v>0.24</v>
      </c>
      <c r="E13" s="3">
        <f>C13*D13</f>
        <v>120</v>
      </c>
    </row>
    <row r="14" spans="1:5" x14ac:dyDescent="0.35">
      <c r="A14" s="3"/>
      <c r="B14" s="3"/>
      <c r="C14" s="3"/>
      <c r="D14" s="3"/>
      <c r="E14" s="3">
        <f>C13+E13</f>
        <v>620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TVA</vt:lpstr>
      <vt:lpstr>évolution de la population mond</vt:lpstr>
      <vt:lpstr>%evalution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STAGIAIRE</dc:creator>
  <cp:lastModifiedBy>Formation</cp:lastModifiedBy>
  <dcterms:created xsi:type="dcterms:W3CDTF">2015-06-05T18:19:34Z</dcterms:created>
  <dcterms:modified xsi:type="dcterms:W3CDTF">2021-10-12T09:46:35Z</dcterms:modified>
</cp:coreProperties>
</file>