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3F3AFF5C-BB44-406B-B3E4-FF279E557B6B}" xr6:coauthVersionLast="47" xr6:coauthVersionMax="47" xr10:uidLastSave="{00000000-0000-0000-0000-000000000000}"/>
  <bookViews>
    <workbookView xWindow="-110" yWindow="-110" windowWidth="19420" windowHeight="10420" xr2:uid="{46A668FE-20F4-469D-AE97-C49A31F11CA9}"/>
  </bookViews>
  <sheets>
    <sheet name="fonctions" sheetId="1" r:id="rId1"/>
    <sheet name="rappel mfc" sheetId="4" r:id="rId2"/>
    <sheet name="vierge" sheetId="2" r:id="rId3"/>
    <sheet name="vierge (2)" sheetId="5" r:id="rId4"/>
    <sheet name="Feuil2 (2)" sheetId="3" r:id="rId5"/>
    <sheet name="calendrier perpétue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  <c r="B29" i="1"/>
  <c r="A2" i="6" l="1"/>
  <c r="B4" i="1"/>
  <c r="H2" i="5"/>
  <c r="F2" i="5"/>
  <c r="H3" i="5"/>
  <c r="H4" i="5"/>
  <c r="H5" i="5"/>
  <c r="H6" i="5"/>
  <c r="H7" i="5"/>
  <c r="H8" i="5"/>
  <c r="G2" i="5"/>
  <c r="G3" i="5"/>
  <c r="G4" i="5"/>
  <c r="G5" i="5"/>
  <c r="G6" i="5"/>
  <c r="G7" i="5"/>
  <c r="G8" i="5"/>
  <c r="F8" i="5"/>
  <c r="F7" i="5"/>
  <c r="F4" i="5"/>
  <c r="F3" i="5"/>
  <c r="F5" i="5"/>
  <c r="F6" i="5"/>
  <c r="E3" i="5"/>
  <c r="E4" i="5"/>
  <c r="E5" i="5"/>
  <c r="E6" i="5"/>
  <c r="E7" i="5"/>
  <c r="E8" i="5"/>
  <c r="E2" i="5"/>
  <c r="B65" i="1" l="1"/>
  <c r="E65" i="1" s="1"/>
  <c r="B2" i="1"/>
  <c r="B6" i="1" s="1"/>
  <c r="F2" i="3"/>
  <c r="F3" i="3"/>
  <c r="F4" i="3"/>
  <c r="F5" i="3"/>
  <c r="F6" i="3"/>
  <c r="F7" i="3"/>
  <c r="F8" i="3"/>
  <c r="E8" i="3"/>
  <c r="E7" i="3"/>
  <c r="E6" i="3"/>
  <c r="E5" i="3"/>
  <c r="E4" i="3"/>
  <c r="E3" i="3"/>
  <c r="E2" i="3"/>
  <c r="B30" i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D65" i="1" l="1"/>
  <c r="C65" i="1"/>
</calcChain>
</file>

<file path=xl/sharedStrings.xml><?xml version="1.0" encoding="utf-8"?>
<sst xmlns="http://schemas.openxmlformats.org/spreadsheetml/2006/main" count="79" uniqueCount="55">
  <si>
    <t>AUJOURDHUI()</t>
  </si>
  <si>
    <t>MAINTENANT()</t>
  </si>
  <si>
    <t>ANNEE</t>
  </si>
  <si>
    <t>FIN DE MOIS</t>
  </si>
  <si>
    <t>JOURSEM</t>
  </si>
  <si>
    <t>Numéro de semaine</t>
  </si>
  <si>
    <t>MOIS.DECALER</t>
  </si>
  <si>
    <t>DATEDIF</t>
  </si>
  <si>
    <t>DATE</t>
  </si>
  <si>
    <t>année</t>
  </si>
  <si>
    <t>mois</t>
  </si>
  <si>
    <t>jour</t>
  </si>
  <si>
    <t>TEMPS</t>
  </si>
  <si>
    <t>heures</t>
  </si>
  <si>
    <t>minutes</t>
  </si>
  <si>
    <t>secondes</t>
  </si>
  <si>
    <t>Année</t>
  </si>
  <si>
    <t>Mois</t>
  </si>
  <si>
    <t>Jour</t>
  </si>
  <si>
    <t>N° de facture</t>
  </si>
  <si>
    <t>date de facturation</t>
  </si>
  <si>
    <t>délai de paiement</t>
  </si>
  <si>
    <t>date de paiement</t>
  </si>
  <si>
    <t>à relancer ?</t>
  </si>
  <si>
    <t>FAC001</t>
  </si>
  <si>
    <t>FAC002</t>
  </si>
  <si>
    <t>FAC003</t>
  </si>
  <si>
    <t>FAC004</t>
  </si>
  <si>
    <t>FAC005</t>
  </si>
  <si>
    <t>FAC006</t>
  </si>
  <si>
    <t>FAC007</t>
  </si>
  <si>
    <t>date limite de paiement</t>
  </si>
  <si>
    <t>à relancer</t>
  </si>
  <si>
    <t>Nom de la fonction</t>
  </si>
  <si>
    <t>exemple</t>
  </si>
  <si>
    <t>Méthode old school (date de naissance Elvis)</t>
  </si>
  <si>
    <t>commercial</t>
  </si>
  <si>
    <t>date de naissance</t>
  </si>
  <si>
    <t>ca</t>
  </si>
  <si>
    <t>commercial 7</t>
  </si>
  <si>
    <t>commercial 8</t>
  </si>
  <si>
    <t>commercial 9</t>
  </si>
  <si>
    <t>inférieur à 25 k€</t>
  </si>
  <si>
    <t>en vert</t>
  </si>
  <si>
    <t>inférieur à 40 K€</t>
  </si>
  <si>
    <t>en bleu</t>
  </si>
  <si>
    <t>toto</t>
  </si>
  <si>
    <t>tutu</t>
  </si>
  <si>
    <t>titi</t>
  </si>
  <si>
    <t>totor</t>
  </si>
  <si>
    <t>tete</t>
  </si>
  <si>
    <t>est-ce que la date de paiement est passée</t>
  </si>
  <si>
    <t>est-ce que le client n'a pas payé</t>
  </si>
  <si>
    <t>ET</t>
  </si>
  <si>
    <t>Calendrier perpétuel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</si>
</sst>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h:mm:ss;@"/>
    <numFmt numFmtId="166" formatCode="_-* #,##0\ [$€-40C]_-;\-* #,##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2" borderId="0" xfId="1"/>
    <xf numFmtId="14" fontId="2" fillId="2" borderId="0" xfId="1" applyNumberFormat="1" applyAlignment="1">
      <alignment horizontal="center"/>
    </xf>
    <xf numFmtId="0" fontId="2" fillId="2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3" borderId="0" xfId="0" applyFont="1" applyFill="1"/>
    <xf numFmtId="0" fontId="0" fillId="3" borderId="0" xfId="0" applyFill="1"/>
    <xf numFmtId="164" fontId="0" fillId="3" borderId="0" xfId="0" applyNumberFormat="1" applyFill="1"/>
    <xf numFmtId="0" fontId="1" fillId="4" borderId="0" xfId="0" applyFont="1" applyFill="1"/>
    <xf numFmtId="0" fontId="0" fillId="4" borderId="0" xfId="0" applyFill="1"/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3" borderId="0" xfId="0" applyNumberFormat="1" applyFill="1"/>
    <xf numFmtId="14" fontId="0" fillId="4" borderId="0" xfId="0" applyNumberFormat="1" applyFill="1" applyAlignment="1">
      <alignment horizontal="center"/>
    </xf>
    <xf numFmtId="14" fontId="2" fillId="2" borderId="0" xfId="1" applyNumberFormat="1"/>
    <xf numFmtId="166" fontId="2" fillId="2" borderId="0" xfId="1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2" borderId="0" xfId="1" applyAlignment="1">
      <alignment vertical="center"/>
    </xf>
    <xf numFmtId="14" fontId="2" fillId="2" borderId="0" xfId="1" applyNumberFormat="1" applyAlignment="1">
      <alignment horizontal="center" vertical="center"/>
    </xf>
    <xf numFmtId="0" fontId="2" fillId="2" borderId="0" xfId="1" applyAlignment="1">
      <alignment horizontal="center" vertical="center"/>
    </xf>
    <xf numFmtId="0" fontId="2" fillId="2" borderId="0" xfId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22" fontId="0" fillId="4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20" fontId="0" fillId="4" borderId="0" xfId="0" applyNumberFormat="1" applyFill="1" applyAlignment="1">
      <alignment horizontal="center"/>
    </xf>
  </cellXfs>
  <cellStyles count="2">
    <cellStyle name="Accent1" xfId="1" builtinId="29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1673412</xdr:colOff>
      <xdr:row>45</xdr:row>
      <xdr:rowOff>388470</xdr:rowOff>
    </xdr:from>
    <xdr:to>
      <xdr:col>1</xdr:col>
      <xdr:colOff>552824</xdr:colOff>
      <xdr:row>46</xdr:row>
      <xdr:rowOff>179294</xdr:rowOff>
    </xdr:to>
    <xdr:sp macro="" textlink="">
      <xdr:nvSpPr>
        <xdr:cNvPr id="2" name="Flèche : courbe vers le bas 1">
          <a:extLst>
            <a:ext uri="{FF2B5EF4-FFF2-40B4-BE49-F238E27FC236}">
              <a16:creationId xmlns:a16="http://schemas.microsoft.com/office/drawing/2014/main" id="{536CD243-CE2E-43DD-A482-3A8CDE8BB092}"/>
            </a:ext>
          </a:extLst>
        </xdr:cNvPr>
        <xdr:cNvSpPr/>
      </xdr:nvSpPr>
      <xdr:spPr>
        <a:xfrm>
          <a:off x="1673412" y="8624794"/>
          <a:ext cx="720912" cy="190500"/>
        </a:xfrm>
        <a:prstGeom prst="curvedDownArrow">
          <a:avLst>
            <a:gd name="adj1" fmla="val 22227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1721971</xdr:colOff>
      <xdr:row>45</xdr:row>
      <xdr:rowOff>183028</xdr:rowOff>
    </xdr:from>
    <xdr:to>
      <xdr:col>1</xdr:col>
      <xdr:colOff>537883</xdr:colOff>
      <xdr:row>46</xdr:row>
      <xdr:rowOff>3736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5C55A8B-9D2E-4759-BD2E-99F9D9E7C7FA}"/>
            </a:ext>
          </a:extLst>
        </xdr:cNvPr>
        <xdr:cNvSpPr txBox="1"/>
      </xdr:nvSpPr>
      <xdr:spPr>
        <a:xfrm>
          <a:off x="1721971" y="8419352"/>
          <a:ext cx="657412" cy="220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+10</a:t>
          </a:r>
          <a:r>
            <a:rPr lang="fr-FR" sz="1100" baseline="0"/>
            <a:t> ans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3CB4-B672-4CEB-8FA1-D7910554B45B}">
  <dimension ref="A1:H67"/>
  <sheetViews>
    <sheetView tabSelected="1" zoomScale="160" zoomScaleNormal="160" workbookViewId="0">
      <selection activeCell="G62" sqref="G62"/>
    </sheetView>
  </sheetViews>
  <sheetFormatPr baseColWidth="10" defaultRowHeight="14.5" x14ac:dyDescent="0.35"/>
  <cols>
    <col min="1" max="1" width="26.36328125" customWidth="1"/>
    <col min="2" max="2" width="29.36328125" style="2" customWidth="1"/>
    <col min="3" max="3" width="21.6328125" style="2" customWidth="1"/>
    <col min="4" max="4" width="20.6328125" customWidth="1"/>
    <col min="8" max="8" width="20.26953125" customWidth="1"/>
  </cols>
  <sheetData>
    <row r="1" spans="1:6" x14ac:dyDescent="0.35">
      <c r="A1" s="3" t="s">
        <v>33</v>
      </c>
      <c r="B1" s="5" t="s">
        <v>34</v>
      </c>
      <c r="C1" s="5"/>
      <c r="D1" s="3"/>
    </row>
    <row r="2" spans="1:6" x14ac:dyDescent="0.35">
      <c r="A2" s="7" t="s">
        <v>0</v>
      </c>
      <c r="B2" s="28">
        <f ca="1">TODAY()</f>
        <v>44874</v>
      </c>
      <c r="C2" s="28"/>
      <c r="D2" s="8"/>
      <c r="E2" s="1"/>
      <c r="F2" s="1"/>
    </row>
    <row r="3" spans="1:6" x14ac:dyDescent="0.35">
      <c r="A3" s="8"/>
      <c r="B3" s="29"/>
      <c r="C3" s="29"/>
      <c r="D3" s="8"/>
    </row>
    <row r="4" spans="1:6" x14ac:dyDescent="0.35">
      <c r="A4" s="10" t="s">
        <v>1</v>
      </c>
      <c r="B4" s="30">
        <f ca="1">NOW()</f>
        <v>44874.459810416665</v>
      </c>
      <c r="C4" s="33"/>
      <c r="D4" s="11"/>
    </row>
    <row r="5" spans="1:6" x14ac:dyDescent="0.35">
      <c r="A5" s="11"/>
      <c r="B5" s="13"/>
      <c r="C5" s="13"/>
      <c r="D5" s="11"/>
    </row>
    <row r="6" spans="1:6" x14ac:dyDescent="0.35">
      <c r="A6" s="7" t="s">
        <v>2</v>
      </c>
      <c r="B6" s="29">
        <f ca="1">YEAR(B2)</f>
        <v>2022</v>
      </c>
      <c r="C6" s="29"/>
      <c r="D6" s="8"/>
    </row>
    <row r="7" spans="1:6" x14ac:dyDescent="0.35">
      <c r="A7" s="8"/>
      <c r="B7" s="29"/>
      <c r="C7" s="29"/>
      <c r="D7" s="8"/>
    </row>
    <row r="8" spans="1:6" x14ac:dyDescent="0.35">
      <c r="A8" s="10" t="s">
        <v>3</v>
      </c>
      <c r="B8" s="18">
        <v>44496</v>
      </c>
      <c r="C8" s="18"/>
      <c r="D8" s="11"/>
    </row>
    <row r="9" spans="1:6" x14ac:dyDescent="0.35">
      <c r="A9" s="11"/>
      <c r="B9" s="13"/>
      <c r="C9" s="13"/>
      <c r="D9" s="11"/>
    </row>
    <row r="10" spans="1:6" x14ac:dyDescent="0.35">
      <c r="A10" s="7" t="s">
        <v>4</v>
      </c>
      <c r="B10" s="31">
        <v>44496</v>
      </c>
      <c r="C10" s="29"/>
      <c r="D10" s="8"/>
    </row>
    <row r="11" spans="1:6" x14ac:dyDescent="0.35">
      <c r="A11" s="8"/>
      <c r="B11" s="31">
        <v>44497</v>
      </c>
      <c r="C11" s="29"/>
      <c r="D11" s="8"/>
    </row>
    <row r="12" spans="1:6" x14ac:dyDescent="0.35">
      <c r="A12" s="8"/>
      <c r="B12" s="31">
        <v>44498</v>
      </c>
      <c r="C12" s="29"/>
      <c r="D12" s="8"/>
    </row>
    <row r="13" spans="1:6" x14ac:dyDescent="0.35">
      <c r="A13" s="8"/>
      <c r="B13" s="31">
        <v>44499</v>
      </c>
      <c r="C13" s="29"/>
      <c r="D13" s="8"/>
    </row>
    <row r="14" spans="1:6" x14ac:dyDescent="0.35">
      <c r="A14" s="8"/>
      <c r="B14" s="31">
        <v>44500</v>
      </c>
      <c r="C14" s="29"/>
      <c r="D14" s="8"/>
    </row>
    <row r="15" spans="1:6" x14ac:dyDescent="0.35">
      <c r="A15" s="8"/>
      <c r="B15" s="31">
        <v>44501</v>
      </c>
      <c r="C15" s="29"/>
      <c r="D15" s="8"/>
    </row>
    <row r="16" spans="1:6" x14ac:dyDescent="0.35">
      <c r="A16" s="8"/>
      <c r="B16" s="31">
        <v>44502</v>
      </c>
      <c r="C16" s="29"/>
      <c r="D16" s="8"/>
    </row>
    <row r="17" spans="1:4" x14ac:dyDescent="0.35">
      <c r="A17" s="8"/>
      <c r="B17" s="31">
        <v>44503</v>
      </c>
      <c r="C17" s="29"/>
      <c r="D17" s="8"/>
    </row>
    <row r="18" spans="1:4" x14ac:dyDescent="0.35">
      <c r="A18" s="8"/>
      <c r="B18" s="31">
        <v>44504</v>
      </c>
      <c r="C18" s="29"/>
      <c r="D18" s="8"/>
    </row>
    <row r="19" spans="1:4" x14ac:dyDescent="0.35">
      <c r="A19" s="8"/>
      <c r="B19" s="31">
        <v>44505</v>
      </c>
      <c r="C19" s="29"/>
      <c r="D19" s="8"/>
    </row>
    <row r="20" spans="1:4" x14ac:dyDescent="0.35">
      <c r="A20" s="8"/>
      <c r="B20" s="31">
        <v>44506</v>
      </c>
      <c r="C20" s="29"/>
      <c r="D20" s="8"/>
    </row>
    <row r="21" spans="1:4" x14ac:dyDescent="0.35">
      <c r="A21" s="8"/>
      <c r="B21" s="31">
        <v>44507</v>
      </c>
      <c r="C21" s="29"/>
      <c r="D21" s="8"/>
    </row>
    <row r="22" spans="1:4" x14ac:dyDescent="0.35">
      <c r="A22" s="8"/>
      <c r="B22" s="31">
        <v>44508</v>
      </c>
      <c r="C22" s="29"/>
      <c r="D22" s="8"/>
    </row>
    <row r="23" spans="1:4" x14ac:dyDescent="0.35">
      <c r="A23" s="8"/>
      <c r="B23" s="31">
        <v>44509</v>
      </c>
      <c r="C23" s="29"/>
      <c r="D23" s="8"/>
    </row>
    <row r="24" spans="1:4" x14ac:dyDescent="0.35">
      <c r="A24" s="8"/>
      <c r="B24" s="31">
        <v>44510</v>
      </c>
      <c r="C24" s="29"/>
      <c r="D24" s="8"/>
    </row>
    <row r="25" spans="1:4" x14ac:dyDescent="0.35">
      <c r="A25" s="8"/>
      <c r="B25" s="31">
        <v>44511</v>
      </c>
      <c r="C25" s="29"/>
      <c r="D25" s="8"/>
    </row>
    <row r="26" spans="1:4" x14ac:dyDescent="0.35">
      <c r="A26" s="8"/>
      <c r="B26" s="31">
        <v>44512</v>
      </c>
      <c r="C26" s="29"/>
      <c r="D26" s="8"/>
    </row>
    <row r="27" spans="1:4" x14ac:dyDescent="0.35">
      <c r="A27" s="8"/>
      <c r="B27" s="29"/>
      <c r="C27" s="29"/>
      <c r="D27" s="8"/>
    </row>
    <row r="28" spans="1:4" x14ac:dyDescent="0.35">
      <c r="A28" s="10" t="s">
        <v>5</v>
      </c>
      <c r="B28" s="32">
        <v>44496</v>
      </c>
      <c r="C28" s="13"/>
      <c r="D28" s="11"/>
    </row>
    <row r="29" spans="1:4" x14ac:dyDescent="0.35">
      <c r="A29" s="11"/>
      <c r="B29" s="32">
        <f>B28+3</f>
        <v>44499</v>
      </c>
      <c r="C29" s="13"/>
      <c r="D29" s="11"/>
    </row>
    <row r="30" spans="1:4" x14ac:dyDescent="0.35">
      <c r="A30" s="11"/>
      <c r="B30" s="32">
        <f t="shared" ref="B30:B45" si="0">B29+3</f>
        <v>44502</v>
      </c>
      <c r="C30" s="13"/>
      <c r="D30" s="11"/>
    </row>
    <row r="31" spans="1:4" x14ac:dyDescent="0.35">
      <c r="A31" s="11"/>
      <c r="B31" s="32">
        <f t="shared" si="0"/>
        <v>44505</v>
      </c>
      <c r="C31" s="13"/>
      <c r="D31" s="11"/>
    </row>
    <row r="32" spans="1:4" x14ac:dyDescent="0.35">
      <c r="A32" s="11"/>
      <c r="B32" s="32">
        <f t="shared" si="0"/>
        <v>44508</v>
      </c>
      <c r="C32" s="13"/>
      <c r="D32" s="11"/>
    </row>
    <row r="33" spans="1:4" x14ac:dyDescent="0.35">
      <c r="A33" s="11"/>
      <c r="B33" s="32">
        <f t="shared" si="0"/>
        <v>44511</v>
      </c>
      <c r="C33" s="13"/>
      <c r="D33" s="11"/>
    </row>
    <row r="34" spans="1:4" x14ac:dyDescent="0.35">
      <c r="A34" s="11"/>
      <c r="B34" s="32">
        <f t="shared" si="0"/>
        <v>44514</v>
      </c>
      <c r="C34" s="13"/>
      <c r="D34" s="11"/>
    </row>
    <row r="35" spans="1:4" x14ac:dyDescent="0.35">
      <c r="A35" s="11"/>
      <c r="B35" s="32">
        <f t="shared" si="0"/>
        <v>44517</v>
      </c>
      <c r="C35" s="13"/>
      <c r="D35" s="11"/>
    </row>
    <row r="36" spans="1:4" x14ac:dyDescent="0.35">
      <c r="A36" s="11"/>
      <c r="B36" s="32">
        <f t="shared" si="0"/>
        <v>44520</v>
      </c>
      <c r="C36" s="13"/>
      <c r="D36" s="11"/>
    </row>
    <row r="37" spans="1:4" x14ac:dyDescent="0.35">
      <c r="A37" s="11"/>
      <c r="B37" s="32">
        <f t="shared" si="0"/>
        <v>44523</v>
      </c>
      <c r="C37" s="13"/>
      <c r="D37" s="11"/>
    </row>
    <row r="38" spans="1:4" x14ac:dyDescent="0.35">
      <c r="A38" s="11"/>
      <c r="B38" s="32">
        <f t="shared" si="0"/>
        <v>44526</v>
      </c>
      <c r="C38" s="13"/>
      <c r="D38" s="11"/>
    </row>
    <row r="39" spans="1:4" x14ac:dyDescent="0.35">
      <c r="A39" s="11"/>
      <c r="B39" s="32">
        <f t="shared" si="0"/>
        <v>44529</v>
      </c>
      <c r="C39" s="13"/>
      <c r="D39" s="11"/>
    </row>
    <row r="40" spans="1:4" x14ac:dyDescent="0.35">
      <c r="A40" s="11"/>
      <c r="B40" s="32">
        <f t="shared" si="0"/>
        <v>44532</v>
      </c>
      <c r="C40" s="13"/>
      <c r="D40" s="11"/>
    </row>
    <row r="41" spans="1:4" x14ac:dyDescent="0.35">
      <c r="A41" s="11"/>
      <c r="B41" s="32">
        <f t="shared" si="0"/>
        <v>44535</v>
      </c>
      <c r="C41" s="13"/>
      <c r="D41" s="11"/>
    </row>
    <row r="42" spans="1:4" x14ac:dyDescent="0.35">
      <c r="A42" s="11"/>
      <c r="B42" s="32">
        <f t="shared" si="0"/>
        <v>44538</v>
      </c>
      <c r="C42" s="13"/>
      <c r="D42" s="11"/>
    </row>
    <row r="43" spans="1:4" x14ac:dyDescent="0.35">
      <c r="A43" s="11"/>
      <c r="B43" s="32">
        <f t="shared" si="0"/>
        <v>44541</v>
      </c>
      <c r="C43" s="13"/>
      <c r="D43" s="11"/>
    </row>
    <row r="44" spans="1:4" x14ac:dyDescent="0.35">
      <c r="A44" s="11"/>
      <c r="B44" s="32">
        <f t="shared" si="0"/>
        <v>44544</v>
      </c>
      <c r="C44" s="13"/>
      <c r="D44" s="11"/>
    </row>
    <row r="45" spans="1:4" x14ac:dyDescent="0.35">
      <c r="A45" s="11"/>
      <c r="B45" s="32">
        <f t="shared" si="0"/>
        <v>44547</v>
      </c>
      <c r="C45" s="13"/>
      <c r="D45" s="11"/>
    </row>
    <row r="46" spans="1:4" ht="31.5" customHeight="1" x14ac:dyDescent="0.35">
      <c r="A46" s="11"/>
      <c r="B46" s="13"/>
      <c r="C46" s="13"/>
      <c r="D46" s="11"/>
    </row>
    <row r="47" spans="1:4" x14ac:dyDescent="0.35">
      <c r="A47" s="7" t="s">
        <v>6</v>
      </c>
      <c r="B47" s="29"/>
      <c r="C47" s="29"/>
      <c r="D47" s="8"/>
    </row>
    <row r="48" spans="1:4" x14ac:dyDescent="0.35">
      <c r="A48" s="9">
        <v>44496</v>
      </c>
      <c r="B48" s="31"/>
      <c r="C48" s="29"/>
      <c r="D48" s="8"/>
    </row>
    <row r="49" spans="1:8" x14ac:dyDescent="0.35">
      <c r="A49" s="9">
        <v>44496</v>
      </c>
      <c r="B49" s="31"/>
      <c r="C49" s="29"/>
      <c r="D49" s="8"/>
    </row>
    <row r="50" spans="1:8" x14ac:dyDescent="0.35">
      <c r="A50" s="8"/>
      <c r="B50" s="29"/>
      <c r="C50" s="29"/>
      <c r="D50" s="8"/>
    </row>
    <row r="51" spans="1:8" x14ac:dyDescent="0.35">
      <c r="A51" s="10" t="s">
        <v>8</v>
      </c>
      <c r="B51" s="13"/>
      <c r="C51" s="13"/>
      <c r="D51" s="11"/>
    </row>
    <row r="52" spans="1:8" x14ac:dyDescent="0.35">
      <c r="A52" s="11"/>
      <c r="B52" s="13"/>
      <c r="C52" s="13"/>
      <c r="D52" s="11"/>
    </row>
    <row r="53" spans="1:8" x14ac:dyDescent="0.35">
      <c r="A53" s="15" t="s">
        <v>9</v>
      </c>
      <c r="B53" s="15" t="s">
        <v>10</v>
      </c>
      <c r="C53" s="15" t="s">
        <v>11</v>
      </c>
    </row>
    <row r="54" spans="1:8" x14ac:dyDescent="0.35">
      <c r="A54" s="14">
        <v>1998</v>
      </c>
      <c r="B54" s="14">
        <v>7</v>
      </c>
      <c r="C54" s="14">
        <v>12</v>
      </c>
      <c r="D54" s="12"/>
    </row>
    <row r="55" spans="1:8" x14ac:dyDescent="0.35">
      <c r="A55" s="11"/>
      <c r="B55" s="13"/>
      <c r="C55" s="13"/>
      <c r="D55" s="11"/>
    </row>
    <row r="56" spans="1:8" x14ac:dyDescent="0.35">
      <c r="A56" s="7" t="s">
        <v>12</v>
      </c>
      <c r="B56" s="29"/>
      <c r="C56" s="29"/>
      <c r="D56" s="8"/>
    </row>
    <row r="57" spans="1:8" x14ac:dyDescent="0.35">
      <c r="A57" s="15" t="s">
        <v>13</v>
      </c>
      <c r="B57" s="15" t="s">
        <v>14</v>
      </c>
      <c r="C57" s="15" t="s">
        <v>15</v>
      </c>
      <c r="D57" s="8"/>
    </row>
    <row r="58" spans="1:8" x14ac:dyDescent="0.35">
      <c r="A58" s="16">
        <v>13</v>
      </c>
      <c r="B58" s="16">
        <v>54</v>
      </c>
      <c r="C58" s="16">
        <v>28</v>
      </c>
      <c r="D58" s="17"/>
    </row>
    <row r="59" spans="1:8" x14ac:dyDescent="0.35">
      <c r="A59" s="8"/>
      <c r="B59" s="29"/>
      <c r="C59" s="29"/>
      <c r="D59" s="8"/>
    </row>
    <row r="60" spans="1:8" x14ac:dyDescent="0.35">
      <c r="A60" s="10" t="s">
        <v>7</v>
      </c>
      <c r="B60" s="13"/>
      <c r="C60" s="13"/>
      <c r="D60" s="11"/>
      <c r="E60" s="11"/>
    </row>
    <row r="61" spans="1:8" x14ac:dyDescent="0.35">
      <c r="A61" s="10"/>
      <c r="B61" s="13"/>
      <c r="C61" s="13"/>
      <c r="D61" s="11"/>
      <c r="E61" s="11"/>
      <c r="G61" s="2"/>
      <c r="H61" s="2"/>
    </row>
    <row r="62" spans="1:8" x14ac:dyDescent="0.35">
      <c r="A62" s="11" t="s">
        <v>35</v>
      </c>
      <c r="B62" s="13"/>
      <c r="C62" s="18">
        <v>12792</v>
      </c>
      <c r="D62" s="11">
        <f ca="1">(TODAY()-C62)/365.25</f>
        <v>87.835728952772072</v>
      </c>
      <c r="E62" s="11"/>
      <c r="G62" s="2"/>
      <c r="H62" s="2"/>
    </row>
    <row r="63" spans="1:8" x14ac:dyDescent="0.35">
      <c r="A63" s="11"/>
      <c r="B63" s="13"/>
      <c r="C63" s="18"/>
      <c r="D63" s="11"/>
      <c r="E63" s="11"/>
    </row>
    <row r="64" spans="1:8" x14ac:dyDescent="0.35">
      <c r="A64" s="13"/>
      <c r="B64" s="13"/>
      <c r="C64" s="13" t="s">
        <v>16</v>
      </c>
      <c r="D64" s="13" t="s">
        <v>17</v>
      </c>
      <c r="E64" s="13" t="s">
        <v>18</v>
      </c>
    </row>
    <row r="65" spans="1:5" x14ac:dyDescent="0.35">
      <c r="A65" s="18">
        <v>12792</v>
      </c>
      <c r="B65" s="18">
        <f ca="1">TODAY()</f>
        <v>44874</v>
      </c>
      <c r="C65" s="13">
        <f ca="1">DATEDIF(A65,B65,"y")</f>
        <v>87</v>
      </c>
      <c r="D65" s="13">
        <f ca="1">DATEDIF(A65,B65,"ym")</f>
        <v>10</v>
      </c>
      <c r="E65" s="13">
        <f ca="1">DATEDIF(A65,B65,"MD")</f>
        <v>1</v>
      </c>
    </row>
    <row r="67" spans="1:5" x14ac:dyDescent="0.35">
      <c r="B67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3BB9-2005-4E4B-9C89-6EF202E4620A}">
  <dimension ref="A1:E10"/>
  <sheetViews>
    <sheetView zoomScale="190" zoomScaleNormal="190" workbookViewId="0">
      <selection activeCell="C8" sqref="C8:C9"/>
    </sheetView>
  </sheetViews>
  <sheetFormatPr baseColWidth="10" defaultRowHeight="14.5" x14ac:dyDescent="0.35"/>
  <cols>
    <col min="1" max="1" width="19.1796875" customWidth="1"/>
    <col min="2" max="2" width="15.6328125" style="1" bestFit="1" customWidth="1"/>
    <col min="3" max="3" width="23" style="21" customWidth="1"/>
  </cols>
  <sheetData>
    <row r="1" spans="1:5" x14ac:dyDescent="0.35">
      <c r="A1" s="3" t="s">
        <v>36</v>
      </c>
      <c r="B1" s="19" t="s">
        <v>37</v>
      </c>
      <c r="C1" s="20" t="s">
        <v>38</v>
      </c>
    </row>
    <row r="2" spans="1:5" x14ac:dyDescent="0.35">
      <c r="A2" t="s">
        <v>46</v>
      </c>
      <c r="B2" s="1">
        <v>35958</v>
      </c>
      <c r="C2" s="21">
        <v>24000</v>
      </c>
    </row>
    <row r="3" spans="1:5" x14ac:dyDescent="0.35">
      <c r="A3" t="s">
        <v>47</v>
      </c>
      <c r="B3" s="1">
        <v>27412</v>
      </c>
      <c r="C3" s="21">
        <v>36000</v>
      </c>
      <c r="E3" t="s">
        <v>42</v>
      </c>
    </row>
    <row r="4" spans="1:5" x14ac:dyDescent="0.35">
      <c r="A4" t="s">
        <v>48</v>
      </c>
      <c r="B4" s="1">
        <v>28918</v>
      </c>
      <c r="C4" s="21">
        <v>36000</v>
      </c>
      <c r="E4" t="s">
        <v>43</v>
      </c>
    </row>
    <row r="5" spans="1:5" x14ac:dyDescent="0.35">
      <c r="A5" t="s">
        <v>49</v>
      </c>
      <c r="B5" s="1">
        <v>31279</v>
      </c>
      <c r="C5" s="21">
        <v>45000</v>
      </c>
    </row>
    <row r="6" spans="1:5" x14ac:dyDescent="0.35">
      <c r="A6" t="s">
        <v>50</v>
      </c>
      <c r="B6" s="1">
        <v>29209</v>
      </c>
      <c r="C6" s="21">
        <v>38500</v>
      </c>
      <c r="E6" t="s">
        <v>44</v>
      </c>
    </row>
    <row r="7" spans="1:5" x14ac:dyDescent="0.35">
      <c r="A7" t="s">
        <v>46</v>
      </c>
      <c r="B7" s="1">
        <v>35554</v>
      </c>
      <c r="C7" s="21">
        <v>50000</v>
      </c>
      <c r="E7" t="s">
        <v>45</v>
      </c>
    </row>
    <row r="8" spans="1:5" x14ac:dyDescent="0.35">
      <c r="A8" t="s">
        <v>39</v>
      </c>
      <c r="B8" s="1">
        <v>31652</v>
      </c>
      <c r="C8" s="21">
        <v>45000</v>
      </c>
    </row>
    <row r="9" spans="1:5" x14ac:dyDescent="0.35">
      <c r="A9" t="s">
        <v>40</v>
      </c>
      <c r="B9" s="1">
        <v>33802</v>
      </c>
      <c r="C9" s="21">
        <v>44000</v>
      </c>
    </row>
    <row r="10" spans="1:5" x14ac:dyDescent="0.35">
      <c r="A10" t="s">
        <v>41</v>
      </c>
      <c r="B10" s="1">
        <v>34703</v>
      </c>
      <c r="C10" s="21">
        <v>41000</v>
      </c>
    </row>
  </sheetData>
  <sortState xmlns:xlrd2="http://schemas.microsoft.com/office/spreadsheetml/2017/richdata2" ref="A2:C10">
    <sortCondition ref="A3:A10"/>
  </sortState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D3B4-ED59-4D16-9B4C-D661F8BC2A7C}">
  <dimension ref="A1:E8"/>
  <sheetViews>
    <sheetView zoomScale="200" zoomScaleNormal="200" workbookViewId="0">
      <selection activeCell="D7" sqref="D7"/>
    </sheetView>
  </sheetViews>
  <sheetFormatPr baseColWidth="10" defaultRowHeight="14.5" x14ac:dyDescent="0.35"/>
  <cols>
    <col min="1" max="1" width="13.26953125" customWidth="1"/>
    <col min="2" max="2" width="16.81640625" style="6" customWidth="1"/>
    <col min="3" max="3" width="15.7265625" style="2" bestFit="1" customWidth="1"/>
    <col min="4" max="4" width="15.453125" style="2" bestFit="1" customWidth="1"/>
    <col min="5" max="5" width="14" style="2" customWidth="1"/>
  </cols>
  <sheetData>
    <row r="1" spans="1:5" x14ac:dyDescent="0.35">
      <c r="A1" s="3" t="s">
        <v>19</v>
      </c>
      <c r="B1" s="4" t="s">
        <v>20</v>
      </c>
      <c r="C1" s="5" t="s">
        <v>21</v>
      </c>
      <c r="D1" s="5" t="s">
        <v>22</v>
      </c>
      <c r="E1" s="5" t="s">
        <v>23</v>
      </c>
    </row>
    <row r="2" spans="1:5" x14ac:dyDescent="0.35">
      <c r="A2" t="s">
        <v>24</v>
      </c>
      <c r="B2" s="6">
        <v>44458</v>
      </c>
      <c r="C2" s="2">
        <v>90</v>
      </c>
    </row>
    <row r="3" spans="1:5" x14ac:dyDescent="0.35">
      <c r="A3" t="s">
        <v>25</v>
      </c>
      <c r="B3" s="6">
        <v>44377</v>
      </c>
      <c r="C3" s="2">
        <v>30</v>
      </c>
      <c r="D3" s="6">
        <v>44402</v>
      </c>
    </row>
    <row r="4" spans="1:5" x14ac:dyDescent="0.35">
      <c r="A4" t="s">
        <v>26</v>
      </c>
      <c r="B4" s="6">
        <v>44397</v>
      </c>
      <c r="C4" s="2">
        <v>30</v>
      </c>
    </row>
    <row r="5" spans="1:5" x14ac:dyDescent="0.35">
      <c r="A5" t="s">
        <v>27</v>
      </c>
      <c r="B5" s="6">
        <v>44470</v>
      </c>
      <c r="C5" s="2">
        <v>30</v>
      </c>
    </row>
    <row r="6" spans="1:5" x14ac:dyDescent="0.35">
      <c r="A6" t="s">
        <v>28</v>
      </c>
      <c r="B6" s="6">
        <v>44400</v>
      </c>
      <c r="C6" s="2">
        <v>30</v>
      </c>
    </row>
    <row r="7" spans="1:5" x14ac:dyDescent="0.35">
      <c r="A7" t="s">
        <v>29</v>
      </c>
      <c r="B7" s="6">
        <v>44448</v>
      </c>
      <c r="C7" s="2">
        <v>30</v>
      </c>
      <c r="D7" s="6">
        <v>44484</v>
      </c>
    </row>
    <row r="8" spans="1:5" x14ac:dyDescent="0.35">
      <c r="A8" t="s">
        <v>30</v>
      </c>
      <c r="B8" s="6">
        <v>44432</v>
      </c>
      <c r="C8" s="2">
        <v>60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8E2A3-7408-4259-9480-1975C63B31D0}">
  <dimension ref="A1:H13"/>
  <sheetViews>
    <sheetView zoomScale="110" zoomScaleNormal="110" workbookViewId="0">
      <selection activeCell="E14" sqref="E14"/>
    </sheetView>
  </sheetViews>
  <sheetFormatPr baseColWidth="10" defaultRowHeight="14.5" x14ac:dyDescent="0.35"/>
  <cols>
    <col min="1" max="1" width="13.26953125" customWidth="1"/>
    <col min="2" max="2" width="16.81640625" style="6" customWidth="1"/>
    <col min="3" max="3" width="20.81640625" style="2" bestFit="1" customWidth="1"/>
    <col min="4" max="4" width="15.453125" style="2" bestFit="1" customWidth="1"/>
    <col min="5" max="5" width="20.6328125" style="2" bestFit="1" customWidth="1"/>
    <col min="6" max="6" width="24" customWidth="1"/>
    <col min="7" max="7" width="17.36328125" customWidth="1"/>
  </cols>
  <sheetData>
    <row r="1" spans="1:8" s="26" customFormat="1" ht="29" x14ac:dyDescent="0.35">
      <c r="A1" s="22" t="s">
        <v>19</v>
      </c>
      <c r="B1" s="23" t="s">
        <v>20</v>
      </c>
      <c r="C1" s="24" t="s">
        <v>21</v>
      </c>
      <c r="D1" s="24" t="s">
        <v>22</v>
      </c>
      <c r="E1" s="24" t="s">
        <v>31</v>
      </c>
      <c r="F1" s="25" t="s">
        <v>51</v>
      </c>
      <c r="G1" s="25" t="s">
        <v>52</v>
      </c>
      <c r="H1" s="24" t="s">
        <v>53</v>
      </c>
    </row>
    <row r="2" spans="1:8" x14ac:dyDescent="0.35">
      <c r="A2" t="s">
        <v>24</v>
      </c>
      <c r="B2" s="6">
        <v>44458</v>
      </c>
      <c r="C2" s="2">
        <v>90</v>
      </c>
      <c r="E2" s="6">
        <f>B2+C2</f>
        <v>44548</v>
      </c>
      <c r="F2" t="b">
        <f ca="1">E2&lt;TODAY()</f>
        <v>1</v>
      </c>
      <c r="G2" t="b">
        <f>D2=0</f>
        <v>1</v>
      </c>
      <c r="H2" t="b">
        <f ca="1">AND(E2&lt;TODAY(),D2=0)</f>
        <v>1</v>
      </c>
    </row>
    <row r="3" spans="1:8" x14ac:dyDescent="0.35">
      <c r="A3" t="s">
        <v>25</v>
      </c>
      <c r="B3" s="6">
        <v>44377</v>
      </c>
      <c r="C3" s="2">
        <v>30</v>
      </c>
      <c r="D3" s="6"/>
      <c r="E3" s="6">
        <f t="shared" ref="E3:E8" si="0">B3+C3</f>
        <v>44407</v>
      </c>
      <c r="F3" t="b">
        <f ca="1">E3&lt;TODAY()</f>
        <v>1</v>
      </c>
      <c r="G3" t="b">
        <f t="shared" ref="G3:G8" si="1">D3=0</f>
        <v>1</v>
      </c>
      <c r="H3" t="b">
        <f t="shared" ref="H3:H8" ca="1" si="2">AND(E3&lt;TODAY(),D3=0)</f>
        <v>1</v>
      </c>
    </row>
    <row r="4" spans="1:8" x14ac:dyDescent="0.35">
      <c r="A4" t="s">
        <v>26</v>
      </c>
      <c r="B4" s="6">
        <v>44397</v>
      </c>
      <c r="C4" s="2">
        <v>30</v>
      </c>
      <c r="E4" s="6">
        <f t="shared" si="0"/>
        <v>44427</v>
      </c>
      <c r="F4" t="b">
        <f ca="1">E4&lt;TODAY()</f>
        <v>1</v>
      </c>
      <c r="G4" t="b">
        <f t="shared" si="1"/>
        <v>1</v>
      </c>
      <c r="H4" t="b">
        <f t="shared" ca="1" si="2"/>
        <v>1</v>
      </c>
    </row>
    <row r="5" spans="1:8" x14ac:dyDescent="0.35">
      <c r="A5" t="s">
        <v>27</v>
      </c>
      <c r="B5" s="6">
        <v>44501</v>
      </c>
      <c r="C5" s="2">
        <v>30</v>
      </c>
      <c r="E5" s="6">
        <f t="shared" si="0"/>
        <v>44531</v>
      </c>
      <c r="F5" t="b">
        <f t="shared" ref="F5:F6" ca="1" si="3">E5&lt;TODAY()</f>
        <v>1</v>
      </c>
      <c r="G5" t="b">
        <f t="shared" si="1"/>
        <v>1</v>
      </c>
      <c r="H5" t="b">
        <f t="shared" ca="1" si="2"/>
        <v>1</v>
      </c>
    </row>
    <row r="6" spans="1:8" x14ac:dyDescent="0.35">
      <c r="A6" t="s">
        <v>28</v>
      </c>
      <c r="B6" s="6">
        <v>44523</v>
      </c>
      <c r="C6" s="2">
        <v>30</v>
      </c>
      <c r="E6" s="6">
        <f t="shared" si="0"/>
        <v>44553</v>
      </c>
      <c r="F6" t="b">
        <f t="shared" ca="1" si="3"/>
        <v>1</v>
      </c>
      <c r="G6" t="b">
        <f t="shared" si="1"/>
        <v>1</v>
      </c>
      <c r="H6" t="b">
        <f t="shared" ca="1" si="2"/>
        <v>1</v>
      </c>
    </row>
    <row r="7" spans="1:8" x14ac:dyDescent="0.35">
      <c r="A7" t="s">
        <v>29</v>
      </c>
      <c r="B7" s="6">
        <v>44448</v>
      </c>
      <c r="C7" s="2">
        <v>30</v>
      </c>
      <c r="D7" s="6">
        <v>44484</v>
      </c>
      <c r="E7" s="6">
        <f t="shared" si="0"/>
        <v>44478</v>
      </c>
      <c r="F7" t="b">
        <f ca="1">E7&lt;TODAY()</f>
        <v>1</v>
      </c>
      <c r="G7" t="b">
        <f t="shared" si="1"/>
        <v>0</v>
      </c>
      <c r="H7" t="b">
        <f t="shared" ca="1" si="2"/>
        <v>0</v>
      </c>
    </row>
    <row r="8" spans="1:8" x14ac:dyDescent="0.35">
      <c r="A8" t="s">
        <v>30</v>
      </c>
      <c r="B8" s="6">
        <v>44432</v>
      </c>
      <c r="C8" s="2">
        <v>60</v>
      </c>
      <c r="E8" s="6">
        <f t="shared" si="0"/>
        <v>44492</v>
      </c>
      <c r="F8" t="b">
        <f ca="1">E8&lt;TODAY()</f>
        <v>1</v>
      </c>
      <c r="G8" t="b">
        <f t="shared" si="1"/>
        <v>1</v>
      </c>
      <c r="H8" t="b">
        <f t="shared" ca="1" si="2"/>
        <v>1</v>
      </c>
    </row>
    <row r="12" spans="1:8" x14ac:dyDescent="0.35">
      <c r="A12" s="1"/>
      <c r="B12" s="2"/>
      <c r="C12" s="6"/>
    </row>
    <row r="13" spans="1:8" x14ac:dyDescent="0.35">
      <c r="C13" s="27">
        <v>34038</v>
      </c>
    </row>
  </sheetData>
  <conditionalFormatting sqref="A2:H8">
    <cfRule type="expression" dxfId="1" priority="1">
      <formula>AND($E2&lt;TODAY(),$D2=0)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05C3-06F6-4BD7-A98A-B7468523D106}">
  <dimension ref="A1:F8"/>
  <sheetViews>
    <sheetView zoomScale="160" zoomScaleNormal="160" workbookViewId="0">
      <selection activeCell="D3" sqref="D3"/>
    </sheetView>
  </sheetViews>
  <sheetFormatPr baseColWidth="10" defaultRowHeight="14.5" x14ac:dyDescent="0.35"/>
  <cols>
    <col min="1" max="1" width="13.26953125" customWidth="1"/>
    <col min="2" max="2" width="16.81640625" style="6" customWidth="1"/>
    <col min="3" max="3" width="15.7265625" style="2" bestFit="1" customWidth="1"/>
    <col min="4" max="4" width="15.453125" style="2" bestFit="1" customWidth="1"/>
    <col min="5" max="5" width="20.6328125" style="2" bestFit="1" customWidth="1"/>
    <col min="6" max="6" width="16.6328125" customWidth="1"/>
  </cols>
  <sheetData>
    <row r="1" spans="1:6" x14ac:dyDescent="0.35">
      <c r="A1" s="3" t="s">
        <v>19</v>
      </c>
      <c r="B1" s="4" t="s">
        <v>20</v>
      </c>
      <c r="C1" s="5" t="s">
        <v>21</v>
      </c>
      <c r="D1" s="5" t="s">
        <v>22</v>
      </c>
      <c r="E1" s="5" t="s">
        <v>31</v>
      </c>
      <c r="F1" s="5" t="s">
        <v>32</v>
      </c>
    </row>
    <row r="2" spans="1:6" x14ac:dyDescent="0.35">
      <c r="A2" t="s">
        <v>24</v>
      </c>
      <c r="B2" s="6">
        <v>44458</v>
      </c>
      <c r="C2" s="2">
        <v>90</v>
      </c>
      <c r="E2" s="6">
        <f t="shared" ref="E2:E8" si="0">B2+C2</f>
        <v>44548</v>
      </c>
      <c r="F2" t="b">
        <f ca="1">AND(E2&lt;TODAY(),D2=0)</f>
        <v>1</v>
      </c>
    </row>
    <row r="3" spans="1:6" x14ac:dyDescent="0.35">
      <c r="A3" t="s">
        <v>25</v>
      </c>
      <c r="B3" s="6">
        <v>44377</v>
      </c>
      <c r="C3" s="2">
        <v>30</v>
      </c>
      <c r="D3" s="6"/>
      <c r="E3" s="6">
        <f t="shared" si="0"/>
        <v>44407</v>
      </c>
      <c r="F3" t="b">
        <f t="shared" ref="F3:F8" ca="1" si="1">AND(E3&lt;TODAY(),D3="")</f>
        <v>1</v>
      </c>
    </row>
    <row r="4" spans="1:6" x14ac:dyDescent="0.35">
      <c r="A4" t="s">
        <v>26</v>
      </c>
      <c r="B4" s="6">
        <v>44397</v>
      </c>
      <c r="C4" s="2">
        <v>30</v>
      </c>
      <c r="D4" s="6">
        <v>44496</v>
      </c>
      <c r="E4" s="6">
        <f t="shared" si="0"/>
        <v>44427</v>
      </c>
      <c r="F4" t="b">
        <f t="shared" ca="1" si="1"/>
        <v>0</v>
      </c>
    </row>
    <row r="5" spans="1:6" x14ac:dyDescent="0.35">
      <c r="A5" t="s">
        <v>27</v>
      </c>
      <c r="B5" s="6">
        <v>44470</v>
      </c>
      <c r="C5" s="2">
        <v>30</v>
      </c>
      <c r="E5" s="6">
        <f t="shared" si="0"/>
        <v>44500</v>
      </c>
      <c r="F5" t="b">
        <f t="shared" ca="1" si="1"/>
        <v>1</v>
      </c>
    </row>
    <row r="6" spans="1:6" x14ac:dyDescent="0.35">
      <c r="A6" t="s">
        <v>28</v>
      </c>
      <c r="B6" s="6">
        <v>44400</v>
      </c>
      <c r="C6" s="2">
        <v>30</v>
      </c>
      <c r="E6" s="6">
        <f t="shared" si="0"/>
        <v>44430</v>
      </c>
      <c r="F6" t="b">
        <f t="shared" ca="1" si="1"/>
        <v>1</v>
      </c>
    </row>
    <row r="7" spans="1:6" x14ac:dyDescent="0.35">
      <c r="A7" t="s">
        <v>29</v>
      </c>
      <c r="B7" s="6">
        <v>44448</v>
      </c>
      <c r="C7" s="2">
        <v>30</v>
      </c>
      <c r="D7" s="6">
        <v>44484</v>
      </c>
      <c r="E7" s="6">
        <f t="shared" si="0"/>
        <v>44478</v>
      </c>
      <c r="F7" t="b">
        <f t="shared" ca="1" si="1"/>
        <v>0</v>
      </c>
    </row>
    <row r="8" spans="1:6" x14ac:dyDescent="0.35">
      <c r="A8" t="s">
        <v>30</v>
      </c>
      <c r="B8" s="6">
        <v>44432</v>
      </c>
      <c r="C8" s="2">
        <v>60</v>
      </c>
      <c r="E8" s="6">
        <f t="shared" si="0"/>
        <v>44492</v>
      </c>
      <c r="F8" t="b">
        <f t="shared" ca="1" si="1"/>
        <v>1</v>
      </c>
    </row>
  </sheetData>
  <conditionalFormatting sqref="A2:F8">
    <cfRule type="expression" dxfId="0" priority="1">
      <formula>AND($E2&lt;TODAY(),$D2=0)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7171-B554-4541-90A1-7971A9E80084}">
  <dimension ref="A1:A2"/>
  <sheetViews>
    <sheetView zoomScale="190" zoomScaleNormal="190" workbookViewId="0">
      <selection activeCell="A8" sqref="A8"/>
    </sheetView>
  </sheetViews>
  <sheetFormatPr baseColWidth="10" defaultRowHeight="14.5" x14ac:dyDescent="0.35"/>
  <cols>
    <col min="1" max="1" width="56.26953125" style="2" customWidth="1"/>
    <col min="2" max="2" width="56.26953125" customWidth="1"/>
  </cols>
  <sheetData>
    <row r="1" spans="1:1" x14ac:dyDescent="0.35">
      <c r="A1" s="5" t="s">
        <v>54</v>
      </c>
    </row>
    <row r="2" spans="1:1" x14ac:dyDescent="0.35">
      <c r="A2" s="2">
        <f ca="1">YEAR(TODAY())</f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fonctions</vt:lpstr>
      <vt:lpstr>rappel mfc</vt:lpstr>
      <vt:lpstr>vierge</vt:lpstr>
      <vt:lpstr>vierge (2)</vt:lpstr>
      <vt:lpstr>Feuil2 (2)</vt:lpstr>
      <vt:lpstr>calendrier perpétuel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2021-10-27T07:22:09Z</dcterms:created>
  <dcterms:modified xsi:type="dcterms:W3CDTF">2022-11-09T10:02:14Z</dcterms:modified>
</cp:coreProperties>
</file>