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logique\"/>
    </mc:Choice>
  </mc:AlternateContent>
  <xr:revisionPtr revIDLastSave="0" documentId="13_ncr:1_{C9CAB0AC-A6B1-4F88-BBE3-14552F030C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teurs de comparaison" sheetId="1" r:id="rId1"/>
    <sheet name="operateurs de comparaison ET" sheetId="4" r:id="rId2"/>
    <sheet name="operateurs de comparaison OU" sheetId="28" r:id="rId3"/>
    <sheet name="operateurs de comparaison OUX" sheetId="10" r:id="rId4"/>
    <sheet name="voiture" sheetId="6" r:id="rId5"/>
    <sheet name="ecole abc - SI" sheetId="11" r:id="rId6"/>
    <sheet name="supermarche coco - SI" sheetId="12" r:id="rId7"/>
    <sheet name="supermarche abc" sheetId="13" r:id="rId8"/>
    <sheet name="supermarche abc (2)" sheetId="26" r:id="rId9"/>
    <sheet name="supermarche abc SI ET" sheetId="27" r:id="rId10"/>
    <sheet name="tva reduite - SI $" sheetId="15" r:id="rId11"/>
    <sheet name="ecole abc - SI CONDITIONS" sheetId="21" r:id="rId12"/>
    <sheet name="ecole abc - SI IMBRIQUES" sheetId="23" r:id="rId13"/>
    <sheet name="commerciaux - SI CONDITIONS" sheetId="22" r:id="rId14"/>
    <sheet name="compris entre" sheetId="29" r:id="rId15"/>
    <sheet name="SI.ERREUR" sheetId="24" r:id="rId16"/>
  </sheets>
  <definedNames>
    <definedName name="_xlnm._FilterDatabase" localSheetId="0" hidden="1">'operateurs de comparaison'!$A$1:$D$8</definedName>
    <definedName name="_xlnm._FilterDatabase" localSheetId="1" hidden="1">'operateurs de comparaison ET'!$A$1:$D$8</definedName>
    <definedName name="_xlnm._FilterDatabase" localSheetId="2" hidden="1">'operateurs de comparaison OU'!$A$1:$D$8</definedName>
    <definedName name="_xlnm._FilterDatabase" localSheetId="3" hidden="1">'operateurs de comparaison OUX'!$A$1:$D$8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3" l="1"/>
  <c r="A8" i="29"/>
  <c r="A7" i="29"/>
  <c r="A6" i="29"/>
  <c r="A5" i="29"/>
  <c r="A4" i="29"/>
  <c r="A3" i="29"/>
  <c r="A2" i="29"/>
  <c r="B10" i="11"/>
  <c r="B10" i="23" l="1"/>
  <c r="B10" i="21"/>
</calcChain>
</file>

<file path=xl/sharedStrings.xml><?xml version="1.0" encoding="utf-8"?>
<sst xmlns="http://schemas.openxmlformats.org/spreadsheetml/2006/main" count="255" uniqueCount="119">
  <si>
    <t>candidats</t>
  </si>
  <si>
    <t>candidat 1</t>
  </si>
  <si>
    <t>candidat 2</t>
  </si>
  <si>
    <t>candidat 3</t>
  </si>
  <si>
    <t>candidat 4</t>
  </si>
  <si>
    <t>candidat 5</t>
  </si>
  <si>
    <t>candidat 6</t>
  </si>
  <si>
    <t>diplôme</t>
  </si>
  <si>
    <t>expérience</t>
  </si>
  <si>
    <t>ville</t>
  </si>
  <si>
    <t>candidat 7</t>
  </si>
  <si>
    <t>Bourg</t>
  </si>
  <si>
    <t>Lyon</t>
  </si>
  <si>
    <t>Macon</t>
  </si>
  <si>
    <t>boite</t>
  </si>
  <si>
    <t>carburant</t>
  </si>
  <si>
    <t>vitesse</t>
  </si>
  <si>
    <t>modèle</t>
  </si>
  <si>
    <t>couleur</t>
  </si>
  <si>
    <t>Twingo</t>
  </si>
  <si>
    <t>Super 5</t>
  </si>
  <si>
    <t>marque</t>
  </si>
  <si>
    <t>Renault</t>
  </si>
  <si>
    <t>Peugeot</t>
  </si>
  <si>
    <t>Panda</t>
  </si>
  <si>
    <t>Fiat</t>
  </si>
  <si>
    <t>2 CV</t>
  </si>
  <si>
    <t>Citroën</t>
  </si>
  <si>
    <t>prix</t>
  </si>
  <si>
    <t>Golf</t>
  </si>
  <si>
    <t>Volkswagen</t>
  </si>
  <si>
    <t>Manuelle</t>
  </si>
  <si>
    <t>Auto</t>
  </si>
  <si>
    <t>Essence</t>
  </si>
  <si>
    <t>Diesel</t>
  </si>
  <si>
    <t>Rouge</t>
  </si>
  <si>
    <t>Blanc</t>
  </si>
  <si>
    <t>Gris</t>
  </si>
  <si>
    <t>Jaune</t>
  </si>
  <si>
    <t>Bleu</t>
  </si>
  <si>
    <t>consommation L/100</t>
  </si>
  <si>
    <t>OUX soit ça soit ça mais pas les deux en même temps</t>
  </si>
  <si>
    <t>écolier</t>
  </si>
  <si>
    <t>toto</t>
  </si>
  <si>
    <t>léa</t>
  </si>
  <si>
    <t>francis</t>
  </si>
  <si>
    <t>tutu</t>
  </si>
  <si>
    <t>béa</t>
  </si>
  <si>
    <t>johny</t>
  </si>
  <si>
    <t>henriette</t>
  </si>
  <si>
    <t>moyenne</t>
  </si>
  <si>
    <t>comportement</t>
  </si>
  <si>
    <t>bon</t>
  </si>
  <si>
    <t>mauvais</t>
  </si>
  <si>
    <t>client</t>
  </si>
  <si>
    <t>mario</t>
  </si>
  <si>
    <t>luigi</t>
  </si>
  <si>
    <t>tod</t>
  </si>
  <si>
    <t>peach</t>
  </si>
  <si>
    <t>daisy</t>
  </si>
  <si>
    <t>bowser</t>
  </si>
  <si>
    <t>joueurs</t>
  </si>
  <si>
    <t>points</t>
  </si>
  <si>
    <t>si plus de 6000 points 100 € dans le cas contraire 0 €</t>
  </si>
  <si>
    <t>client 1</t>
  </si>
  <si>
    <t>client 2</t>
  </si>
  <si>
    <t>client 3</t>
  </si>
  <si>
    <t>client 4</t>
  </si>
  <si>
    <t>client 5</t>
  </si>
  <si>
    <t>client 6</t>
  </si>
  <si>
    <t>client 7</t>
  </si>
  <si>
    <t>dépenses</t>
  </si>
  <si>
    <t>réduction éventuelle</t>
  </si>
  <si>
    <t>nouveau montant</t>
  </si>
  <si>
    <t>TVA réduite</t>
  </si>
  <si>
    <t>TVA pleine</t>
  </si>
  <si>
    <t>article</t>
  </si>
  <si>
    <t>code TVA</t>
  </si>
  <si>
    <t>Viande rouge</t>
  </si>
  <si>
    <t>Soda</t>
  </si>
  <si>
    <t>Sandwich</t>
  </si>
  <si>
    <t>Bonbon</t>
  </si>
  <si>
    <t>type TVA</t>
  </si>
  <si>
    <t>taux</t>
  </si>
  <si>
    <t>taux TVA</t>
  </si>
  <si>
    <t>Fruit</t>
  </si>
  <si>
    <t>Légume</t>
  </si>
  <si>
    <t>appréciation</t>
  </si>
  <si>
    <t>commerciaux</t>
  </si>
  <si>
    <t>tata</t>
  </si>
  <si>
    <t>titi</t>
  </si>
  <si>
    <t>clara</t>
  </si>
  <si>
    <t>ca</t>
  </si>
  <si>
    <t>action</t>
  </si>
  <si>
    <t>johnny</t>
  </si>
  <si>
    <t>plats</t>
  </si>
  <si>
    <t>nb de parts consommés</t>
  </si>
  <si>
    <t>soit un prix par part</t>
  </si>
  <si>
    <t>pizza</t>
  </si>
  <si>
    <t>gateau au chocolat</t>
  </si>
  <si>
    <t>gateau au thon</t>
  </si>
  <si>
    <t>si l'élève à la moyenne il passe, sinon il redouble</t>
  </si>
  <si>
    <t>si l'élève a un bon comportement une image</t>
  </si>
  <si>
    <t>si l'élève a 15 ou plus il décroche la légion d'honneur abc</t>
  </si>
  <si>
    <r>
      <t xml:space="preserve">sortie scolaire
</t>
    </r>
    <r>
      <rPr>
        <b/>
        <sz val="11"/>
        <color theme="0"/>
        <rFont val="Calibri"/>
        <family val="2"/>
        <scheme val="minor"/>
      </rPr>
      <t>ou moyenne supérieure à la moyenne de classe ou un bon comportement</t>
    </r>
  </si>
  <si>
    <t>montant remisé</t>
  </si>
  <si>
    <t>carte de fidélité</t>
  </si>
  <si>
    <t>oui</t>
  </si>
  <si>
    <t>non</t>
  </si>
  <si>
    <t>appréciation avec des si imbriqués</t>
  </si>
  <si>
    <t>prix unitaire total</t>
  </si>
  <si>
    <t>soit habite à bourg, soit + 10 ans exp</t>
  </si>
  <si>
    <t>ou il habite à lyon ou à Macon</t>
  </si>
  <si>
    <t>ou une renault, ou un véhicule qui va à plus de 160 km</t>
  </si>
  <si>
    <t>habite à Bourg</t>
  </si>
  <si>
    <t>bac + 4 ou plus</t>
  </si>
  <si>
    <t>date de création</t>
  </si>
  <si>
    <t>tableaux de monet</t>
  </si>
  <si>
    <t>si le tableau a été fait entre 1875 et 1895, j'achète, sinon je passe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</si>
</sst>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[$€-40C]_-;\-* #,##0\ [$€-40C]_-;_-* &quot;-&quot;??\ [$€-40C]_-;_-@_-"/>
    <numFmt numFmtId="165" formatCode="#,##0_ ;\-#,##0\ "/>
    <numFmt numFmtId="166" formatCode="_-* #,##0.00\ [$€-40C]_-;\-* #,##0.00\ [$€-40C]_-;_-* &quot;-&quot;??\ [$€-40C]_-;_-@_-"/>
    <numFmt numFmtId="167" formatCode="#,##0.00\ &quot;€&quot;"/>
    <numFmt numFmtId="168" formatCode="#,##0\ &quot;€&quot;"/>
    <numFmt numFmtId="169" formatCode="0.0%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2" borderId="0" xfId="1" applyBorder="1" applyAlignment="1">
      <alignment horizontal="center"/>
    </xf>
    <xf numFmtId="0" fontId="1" fillId="2" borderId="0" xfId="1" applyBorder="1" applyAlignment="1"/>
    <xf numFmtId="0" fontId="1" fillId="2" borderId="0" xfId="1"/>
    <xf numFmtId="0" fontId="0" fillId="0" borderId="0" xfId="0" applyAlignment="1">
      <alignment horizontal="left"/>
    </xf>
    <xf numFmtId="164" fontId="0" fillId="0" borderId="0" xfId="0" applyNumberFormat="1"/>
    <xf numFmtId="0" fontId="1" fillId="2" borderId="0" xfId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165" fontId="1" fillId="2" borderId="0" xfId="1" applyNumberFormat="1" applyAlignment="1">
      <alignment horizontal="center"/>
    </xf>
    <xf numFmtId="166" fontId="0" fillId="0" borderId="0" xfId="0" applyNumberFormat="1"/>
    <xf numFmtId="167" fontId="0" fillId="0" borderId="0" xfId="0" applyNumberFormat="1"/>
    <xf numFmtId="168" fontId="1" fillId="2" borderId="0" xfId="1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" fillId="2" borderId="0" xfId="1" applyAlignment="1">
      <alignment vertical="center"/>
    </xf>
    <xf numFmtId="166" fontId="1" fillId="2" borderId="0" xfId="1" applyNumberFormat="1" applyAlignment="1">
      <alignment vertical="center"/>
    </xf>
    <xf numFmtId="0" fontId="0" fillId="0" borderId="0" xfId="0" applyAlignment="1">
      <alignment vertical="center"/>
    </xf>
    <xf numFmtId="0" fontId="1" fillId="2" borderId="0" xfId="1" applyAlignment="1">
      <alignment vertical="center" wrapText="1"/>
    </xf>
    <xf numFmtId="167" fontId="1" fillId="2" borderId="0" xfId="1" applyNumberFormat="1" applyAlignment="1">
      <alignment vertical="center" wrapText="1"/>
    </xf>
    <xf numFmtId="0" fontId="0" fillId="0" borderId="5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2" xfId="1" applyBorder="1"/>
    <xf numFmtId="169" fontId="0" fillId="0" borderId="6" xfId="3" applyNumberFormat="1" applyFont="1" applyBorder="1" applyAlignment="1">
      <alignment horizontal="center"/>
    </xf>
    <xf numFmtId="164" fontId="1" fillId="2" borderId="0" xfId="1" applyNumberFormat="1"/>
    <xf numFmtId="0" fontId="1" fillId="2" borderId="0" xfId="1" applyAlignment="1">
      <alignment horizontal="left" vertical="center"/>
    </xf>
    <xf numFmtId="0" fontId="1" fillId="2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169" fontId="0" fillId="0" borderId="9" xfId="3" applyNumberFormat="1" applyFont="1" applyBorder="1" applyAlignment="1">
      <alignment horizontal="center"/>
    </xf>
    <xf numFmtId="166" fontId="1" fillId="2" borderId="0" xfId="1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9" fontId="1" fillId="2" borderId="0" xfId="3" applyFont="1" applyFill="1" applyAlignment="1">
      <alignment horizontal="center" vertical="center" wrapText="1"/>
    </xf>
    <xf numFmtId="9" fontId="0" fillId="0" borderId="0" xfId="3" applyFont="1" applyAlignment="1">
      <alignment horizontal="center"/>
    </xf>
    <xf numFmtId="9" fontId="0" fillId="0" borderId="0" xfId="3" quotePrefix="1" applyFont="1" applyAlignment="1">
      <alignment horizontal="center"/>
    </xf>
    <xf numFmtId="0" fontId="0" fillId="0" borderId="0" xfId="0" quotePrefix="1"/>
    <xf numFmtId="0" fontId="1" fillId="3" borderId="0" xfId="4" applyAlignment="1">
      <alignment vertical="center" wrapText="1"/>
    </xf>
    <xf numFmtId="0" fontId="5" fillId="0" borderId="0" xfId="5"/>
  </cellXfs>
  <cellStyles count="6">
    <cellStyle name="Accent1" xfId="1" builtinId="29"/>
    <cellStyle name="Accent6" xfId="4" builtinId="49"/>
    <cellStyle name="Lien hypertexte" xfId="5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599402</xdr:colOff>
      <xdr:row>8</xdr:row>
      <xdr:rowOff>34060</xdr:rowOff>
    </xdr:from>
    <xdr:to>
      <xdr:col>7</xdr:col>
      <xdr:colOff>699943</xdr:colOff>
      <xdr:row>17</xdr:row>
      <xdr:rowOff>57728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F3853D2-B3D6-41D2-B978-7071133362D9}"/>
            </a:ext>
          </a:extLst>
        </xdr:cNvPr>
        <xdr:cNvSpPr/>
      </xdr:nvSpPr>
      <xdr:spPr>
        <a:xfrm>
          <a:off x="4749993" y="1511878"/>
          <a:ext cx="2386541" cy="168621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/>
            <a:t>Pour tous les clients qui dépensent plus de 120€ =&gt; 10% de réduction sur les dépenses</a:t>
          </a:r>
        </a:p>
      </xdr:txBody>
    </xdr:sp>
    <xdr:clientData/>
  </xdr:twoCellAnchor>
  <xdr:twoCellAnchor>
    <xdr:from>
      <xdr:col>4</xdr:col>
      <xdr:colOff>565727</xdr:colOff>
      <xdr:row>0</xdr:row>
      <xdr:rowOff>11545</xdr:rowOff>
    </xdr:from>
    <xdr:to>
      <xdr:col>8</xdr:col>
      <xdr:colOff>93033</xdr:colOff>
      <xdr:row>7</xdr:row>
      <xdr:rowOff>155864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2720FBD5-AE68-4DBC-A10F-54EC7C6BAEDE}"/>
            </a:ext>
          </a:extLst>
        </xdr:cNvPr>
        <xdr:cNvGrpSpPr/>
      </xdr:nvGrpSpPr>
      <xdr:grpSpPr>
        <a:xfrm>
          <a:off x="4716318" y="11545"/>
          <a:ext cx="2575306" cy="1437410"/>
          <a:chOff x="5714948" y="0"/>
          <a:chExt cx="2575306" cy="1437410"/>
        </a:xfrm>
      </xdr:grpSpPr>
      <xdr:sp macro="" textlink="">
        <xdr:nvSpPr>
          <xdr:cNvPr id="4" name="Rectangle : coins arrondis 3">
            <a:extLst>
              <a:ext uri="{FF2B5EF4-FFF2-40B4-BE49-F238E27FC236}">
                <a16:creationId xmlns:a16="http://schemas.microsoft.com/office/drawing/2014/main" id="{2BA448A9-2452-47B5-BCDA-436983E4A1D9}"/>
              </a:ext>
            </a:extLst>
          </xdr:cNvPr>
          <xdr:cNvSpPr/>
        </xdr:nvSpPr>
        <xdr:spPr>
          <a:xfrm>
            <a:off x="5911274" y="51957"/>
            <a:ext cx="2112818" cy="1385453"/>
          </a:xfrm>
          <a:prstGeom prst="round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/>
              <a:t>v</a:t>
            </a:r>
          </a:p>
        </xdr:txBody>
      </xdr:sp>
      <xdr:grpSp>
        <xdr:nvGrpSpPr>
          <xdr:cNvPr id="5" name="Groupe 4">
            <a:extLst>
              <a:ext uri="{FF2B5EF4-FFF2-40B4-BE49-F238E27FC236}">
                <a16:creationId xmlns:a16="http://schemas.microsoft.com/office/drawing/2014/main" id="{B4A23C6F-4805-4247-AAE6-71AF17E5C37B}"/>
              </a:ext>
            </a:extLst>
          </xdr:cNvPr>
          <xdr:cNvGrpSpPr/>
        </xdr:nvGrpSpPr>
        <xdr:grpSpPr>
          <a:xfrm>
            <a:off x="5714948" y="0"/>
            <a:ext cx="2575306" cy="1432119"/>
            <a:chOff x="8373701" y="482080"/>
            <a:chExt cx="2507477" cy="1404035"/>
          </a:xfrm>
        </xdr:grpSpPr>
        <xdr:pic>
          <xdr:nvPicPr>
            <xdr:cNvPr id="6" name="Image 5">
              <a:extLst>
                <a:ext uri="{FF2B5EF4-FFF2-40B4-BE49-F238E27FC236}">
                  <a16:creationId xmlns:a16="http://schemas.microsoft.com/office/drawing/2014/main" id="{D98BB66C-2D74-40B3-B3FC-CB220C8A3EB8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3684" b="35440"/>
            <a:stretch/>
          </xdr:blipFill>
          <xdr:spPr>
            <a:xfrm flipH="1">
              <a:off x="8765756" y="482080"/>
              <a:ext cx="1824150" cy="935563"/>
            </a:xfrm>
            <a:prstGeom prst="rect">
              <a:avLst/>
            </a:prstGeom>
          </xdr:spPr>
        </xdr:pic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76BDFB05-7882-4237-A383-712EE9DD2F51}"/>
                </a:ext>
              </a:extLst>
            </xdr:cNvPr>
            <xdr:cNvSpPr/>
          </xdr:nvSpPr>
          <xdr:spPr>
            <a:xfrm>
              <a:off x="8546965" y="1237681"/>
              <a:ext cx="2160948" cy="378936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algn="ctr"/>
              <a:r>
                <a:rPr lang="fr-FR" sz="2000" b="0" cap="none" spc="0">
                  <a:ln w="6600">
                    <a:noFill/>
                    <a:prstDash val="solid"/>
                  </a:ln>
                  <a:solidFill>
                    <a:srgbClr val="FF0000"/>
                  </a:solidFill>
                  <a:effectLst/>
                  <a:latin typeface="Cooper Black" panose="0208090404030B020404" pitchFamily="18" charset="0"/>
                </a:rPr>
                <a:t>abctuto market</a:t>
              </a:r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AB006789-62E6-4B3F-AEAA-1261D564E82A}"/>
                </a:ext>
              </a:extLst>
            </xdr:cNvPr>
            <xdr:cNvSpPr/>
          </xdr:nvSpPr>
          <xdr:spPr>
            <a:xfrm>
              <a:off x="8373701" y="1489863"/>
              <a:ext cx="2507477" cy="39625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algn="ctr"/>
              <a:r>
                <a:rPr lang="fr-FR" sz="2000" b="1" i="1" cap="none" spc="0">
                  <a:ln w="6600">
                    <a:noFill/>
                    <a:prstDash val="solid"/>
                  </a:ln>
                  <a:solidFill>
                    <a:schemeClr val="accent1">
                      <a:lumMod val="75000"/>
                    </a:schemeClr>
                  </a:solidFill>
                  <a:effectLst/>
                  <a:latin typeface="Brush Script MT" panose="03060802040406070304" pitchFamily="66" charset="0"/>
                </a:rPr>
                <a:t>écrase les prices !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56625</xdr:colOff>
      <xdr:row>8</xdr:row>
      <xdr:rowOff>113473</xdr:rowOff>
    </xdr:from>
    <xdr:to>
      <xdr:col>8</xdr:col>
      <xdr:colOff>157166</xdr:colOff>
      <xdr:row>15</xdr:row>
      <xdr:rowOff>47829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107B02-504E-418B-ADC7-EFA6767B3867}"/>
            </a:ext>
          </a:extLst>
        </xdr:cNvPr>
        <xdr:cNvSpPr/>
      </xdr:nvSpPr>
      <xdr:spPr>
        <a:xfrm>
          <a:off x="5276325" y="1586673"/>
          <a:ext cx="2386541" cy="12234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/>
            <a:t>5%</a:t>
          </a:r>
          <a:r>
            <a:rPr lang="fr-FR" sz="1800" baseline="0"/>
            <a:t> de réduction pour tous les porteurs de la carte !</a:t>
          </a:r>
          <a:endParaRPr lang="fr-FR" sz="1800"/>
        </a:p>
      </xdr:txBody>
    </xdr:sp>
    <xdr:clientData/>
  </xdr:twoCellAnchor>
  <xdr:twoCellAnchor>
    <xdr:from>
      <xdr:col>4</xdr:col>
      <xdr:colOff>976313</xdr:colOff>
      <xdr:row>0</xdr:row>
      <xdr:rowOff>43656</xdr:rowOff>
    </xdr:from>
    <xdr:to>
      <xdr:col>8</xdr:col>
      <xdr:colOff>281369</xdr:colOff>
      <xdr:row>8</xdr:row>
      <xdr:rowOff>20566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1A6ABF21-31EE-46C0-9384-2D2F75C751D0}"/>
            </a:ext>
          </a:extLst>
        </xdr:cNvPr>
        <xdr:cNvGrpSpPr/>
      </xdr:nvGrpSpPr>
      <xdr:grpSpPr>
        <a:xfrm>
          <a:off x="5211763" y="43656"/>
          <a:ext cx="2575306" cy="1450110"/>
          <a:chOff x="5714948" y="0"/>
          <a:chExt cx="2575306" cy="1437410"/>
        </a:xfrm>
      </xdr:grpSpPr>
      <xdr:sp macro="" textlink="">
        <xdr:nvSpPr>
          <xdr:cNvPr id="4" name="Rectangle : coins arrondis 3">
            <a:extLst>
              <a:ext uri="{FF2B5EF4-FFF2-40B4-BE49-F238E27FC236}">
                <a16:creationId xmlns:a16="http://schemas.microsoft.com/office/drawing/2014/main" id="{71BC9981-2B5F-4D8E-895B-F8012A991723}"/>
              </a:ext>
            </a:extLst>
          </xdr:cNvPr>
          <xdr:cNvSpPr/>
        </xdr:nvSpPr>
        <xdr:spPr>
          <a:xfrm>
            <a:off x="5911274" y="51957"/>
            <a:ext cx="2112818" cy="1385453"/>
          </a:xfrm>
          <a:prstGeom prst="round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/>
              <a:t>v</a:t>
            </a:r>
          </a:p>
        </xdr:txBody>
      </xdr:sp>
      <xdr:grpSp>
        <xdr:nvGrpSpPr>
          <xdr:cNvPr id="5" name="Groupe 4">
            <a:extLst>
              <a:ext uri="{FF2B5EF4-FFF2-40B4-BE49-F238E27FC236}">
                <a16:creationId xmlns:a16="http://schemas.microsoft.com/office/drawing/2014/main" id="{3AFC0799-5F30-49F2-A04D-656BF95B0B39}"/>
              </a:ext>
            </a:extLst>
          </xdr:cNvPr>
          <xdr:cNvGrpSpPr/>
        </xdr:nvGrpSpPr>
        <xdr:grpSpPr>
          <a:xfrm>
            <a:off x="5714948" y="0"/>
            <a:ext cx="2575306" cy="1432119"/>
            <a:chOff x="8373701" y="482080"/>
            <a:chExt cx="2507477" cy="1404035"/>
          </a:xfrm>
        </xdr:grpSpPr>
        <xdr:pic>
          <xdr:nvPicPr>
            <xdr:cNvPr id="6" name="Image 5">
              <a:extLst>
                <a:ext uri="{FF2B5EF4-FFF2-40B4-BE49-F238E27FC236}">
                  <a16:creationId xmlns:a16="http://schemas.microsoft.com/office/drawing/2014/main" id="{6CF038E8-A683-4432-87A5-45FB605FB387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3684" b="35440"/>
            <a:stretch/>
          </xdr:blipFill>
          <xdr:spPr>
            <a:xfrm flipH="1">
              <a:off x="8765756" y="482080"/>
              <a:ext cx="1824150" cy="935563"/>
            </a:xfrm>
            <a:prstGeom prst="rect">
              <a:avLst/>
            </a:prstGeom>
          </xdr:spPr>
        </xdr:pic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249663EE-4740-42A3-BB03-8E32A9E0DEC8}"/>
                </a:ext>
              </a:extLst>
            </xdr:cNvPr>
            <xdr:cNvSpPr/>
          </xdr:nvSpPr>
          <xdr:spPr>
            <a:xfrm>
              <a:off x="8546965" y="1237681"/>
              <a:ext cx="2160948" cy="375618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algn="ctr"/>
              <a:r>
                <a:rPr lang="fr-FR" sz="2000" b="0" cap="none" spc="0">
                  <a:ln w="6600">
                    <a:noFill/>
                    <a:prstDash val="solid"/>
                  </a:ln>
                  <a:solidFill>
                    <a:srgbClr val="FF0000"/>
                  </a:solidFill>
                  <a:effectLst/>
                  <a:latin typeface="Cooper Black" panose="0208090404030B020404" pitchFamily="18" charset="0"/>
                </a:rPr>
                <a:t>abctuto market</a:t>
              </a:r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DC47DE89-FC0C-47DD-B71E-868FFF34AC1E}"/>
                </a:ext>
              </a:extLst>
            </xdr:cNvPr>
            <xdr:cNvSpPr/>
          </xdr:nvSpPr>
          <xdr:spPr>
            <a:xfrm>
              <a:off x="8373701" y="1489863"/>
              <a:ext cx="2507477" cy="39625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algn="ctr"/>
              <a:r>
                <a:rPr lang="fr-FR" sz="2000" b="1" i="1" cap="none" spc="0">
                  <a:ln w="6600">
                    <a:noFill/>
                    <a:prstDash val="solid"/>
                  </a:ln>
                  <a:solidFill>
                    <a:schemeClr val="accent1">
                      <a:lumMod val="75000"/>
                    </a:schemeClr>
                  </a:solidFill>
                  <a:effectLst/>
                  <a:latin typeface="Brush Script MT" panose="03060802040406070304" pitchFamily="66" charset="0"/>
                </a:rPr>
                <a:t>écrabouille les prices !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575090</xdr:colOff>
      <xdr:row>8</xdr:row>
      <xdr:rowOff>16853</xdr:rowOff>
    </xdr:from>
    <xdr:to>
      <xdr:col>8</xdr:col>
      <xdr:colOff>675631</xdr:colOff>
      <xdr:row>15</xdr:row>
      <xdr:rowOff>152615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53DAEBE-D789-4699-8301-549041FFDCD4}"/>
            </a:ext>
          </a:extLst>
        </xdr:cNvPr>
        <xdr:cNvSpPr/>
      </xdr:nvSpPr>
      <xdr:spPr>
        <a:xfrm>
          <a:off x="5799408" y="1494671"/>
          <a:ext cx="2386541" cy="142885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/>
            <a:t>7% de réduction pour les porteurs de la carte uniquement</a:t>
          </a:r>
          <a:r>
            <a:rPr lang="fr-FR" sz="1800" baseline="0"/>
            <a:t> s'ils ont dépensé plus de 120 €</a:t>
          </a:r>
          <a:endParaRPr lang="fr-FR" sz="1800"/>
        </a:p>
      </xdr:txBody>
    </xdr:sp>
    <xdr:clientData/>
  </xdr:twoCellAnchor>
  <xdr:twoCellAnchor>
    <xdr:from>
      <xdr:col>5</xdr:col>
      <xdr:colOff>490630</xdr:colOff>
      <xdr:row>0</xdr:row>
      <xdr:rowOff>0</xdr:rowOff>
    </xdr:from>
    <xdr:to>
      <xdr:col>9</xdr:col>
      <xdr:colOff>17936</xdr:colOff>
      <xdr:row>7</xdr:row>
      <xdr:rowOff>144319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643BEED6-6464-4681-A615-3C285CE49419}"/>
            </a:ext>
          </a:extLst>
        </xdr:cNvPr>
        <xdr:cNvGrpSpPr/>
      </xdr:nvGrpSpPr>
      <xdr:grpSpPr>
        <a:xfrm>
          <a:off x="5714948" y="0"/>
          <a:ext cx="2575306" cy="1437410"/>
          <a:chOff x="5714948" y="0"/>
          <a:chExt cx="2575306" cy="1437410"/>
        </a:xfrm>
      </xdr:grpSpPr>
      <xdr:sp macro="" textlink="">
        <xdr:nvSpPr>
          <xdr:cNvPr id="10" name="Rectangle : coins arrondis 9">
            <a:extLst>
              <a:ext uri="{FF2B5EF4-FFF2-40B4-BE49-F238E27FC236}">
                <a16:creationId xmlns:a16="http://schemas.microsoft.com/office/drawing/2014/main" id="{B4CD41D3-743A-4D4C-891A-EBCCF55C5746}"/>
              </a:ext>
            </a:extLst>
          </xdr:cNvPr>
          <xdr:cNvSpPr/>
        </xdr:nvSpPr>
        <xdr:spPr>
          <a:xfrm>
            <a:off x="5911274" y="51957"/>
            <a:ext cx="2112818" cy="1385453"/>
          </a:xfrm>
          <a:prstGeom prst="round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/>
              <a:t>v</a:t>
            </a:r>
          </a:p>
        </xdr:txBody>
      </xdr:sp>
      <xdr:grpSp>
        <xdr:nvGrpSpPr>
          <xdr:cNvPr id="9" name="Groupe 8">
            <a:extLst>
              <a:ext uri="{FF2B5EF4-FFF2-40B4-BE49-F238E27FC236}">
                <a16:creationId xmlns:a16="http://schemas.microsoft.com/office/drawing/2014/main" id="{319B28AE-122F-4B1F-B2CA-95873C16E873}"/>
              </a:ext>
            </a:extLst>
          </xdr:cNvPr>
          <xdr:cNvGrpSpPr/>
        </xdr:nvGrpSpPr>
        <xdr:grpSpPr>
          <a:xfrm>
            <a:off x="5714948" y="0"/>
            <a:ext cx="2575306" cy="1432119"/>
            <a:chOff x="8373701" y="482080"/>
            <a:chExt cx="2507477" cy="1404035"/>
          </a:xfrm>
        </xdr:grpSpPr>
        <xdr:pic>
          <xdr:nvPicPr>
            <xdr:cNvPr id="4" name="Image 3">
              <a:extLst>
                <a:ext uri="{FF2B5EF4-FFF2-40B4-BE49-F238E27FC236}">
                  <a16:creationId xmlns:a16="http://schemas.microsoft.com/office/drawing/2014/main" id="{20CE5297-FDB7-4B29-9F45-D46E9C64508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3684" b="35440"/>
            <a:stretch/>
          </xdr:blipFill>
          <xdr:spPr>
            <a:xfrm flipH="1">
              <a:off x="8765756" y="482080"/>
              <a:ext cx="1824150" cy="935563"/>
            </a:xfrm>
            <a:prstGeom prst="rect">
              <a:avLst/>
            </a:prstGeom>
          </xdr:spPr>
        </xdr:pic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2A331E30-31D0-4995-98C1-A19E8BEF020C}"/>
                </a:ext>
              </a:extLst>
            </xdr:cNvPr>
            <xdr:cNvSpPr/>
          </xdr:nvSpPr>
          <xdr:spPr>
            <a:xfrm>
              <a:off x="8546965" y="1237681"/>
              <a:ext cx="2160948" cy="378936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algn="ctr"/>
              <a:r>
                <a:rPr lang="fr-FR" sz="2000" b="0" cap="none" spc="0">
                  <a:ln w="6600">
                    <a:noFill/>
                    <a:prstDash val="solid"/>
                  </a:ln>
                  <a:solidFill>
                    <a:srgbClr val="FF0000"/>
                  </a:solidFill>
                  <a:effectLst/>
                  <a:latin typeface="Cooper Black" panose="0208090404030B020404" pitchFamily="18" charset="0"/>
                </a:rPr>
                <a:t>abctuto market</a:t>
              </a:r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F0E2C4F2-53E1-40CD-AA4E-ACD5C41F208A}"/>
                </a:ext>
              </a:extLst>
            </xdr:cNvPr>
            <xdr:cNvSpPr/>
          </xdr:nvSpPr>
          <xdr:spPr>
            <a:xfrm>
              <a:off x="8373701" y="1489863"/>
              <a:ext cx="2507477" cy="39625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algn="ctr"/>
              <a:r>
                <a:rPr lang="fr-FR" sz="2000" b="1" i="1" cap="none" spc="0">
                  <a:ln w="6600">
                    <a:noFill/>
                    <a:prstDash val="solid"/>
                  </a:ln>
                  <a:solidFill>
                    <a:schemeClr val="accent1">
                      <a:lumMod val="75000"/>
                    </a:schemeClr>
                  </a:solidFill>
                  <a:effectLst/>
                  <a:latin typeface="Brush Script MT" panose="03060802040406070304" pitchFamily="66" charset="0"/>
                </a:rPr>
                <a:t>atomise les prices !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326571</xdr:colOff>
      <xdr:row>0</xdr:row>
      <xdr:rowOff>27213</xdr:rowOff>
    </xdr:from>
    <xdr:to>
      <xdr:col>8</xdr:col>
      <xdr:colOff>9070</xdr:colOff>
      <xdr:row>12</xdr:row>
      <xdr:rowOff>125793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E5CA02B-3E4F-41D8-A91A-F0B10931D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250" y="27213"/>
          <a:ext cx="3492499" cy="2330151"/>
        </a:xfrm>
        <a:prstGeom prst="rect">
          <a:avLst/>
        </a:prstGeom>
      </xdr:spPr>
    </xdr:pic>
    <xdr:clientData/>
  </xdr:twoCellAnchor>
  <xdr:twoCellAnchor>
    <xdr:from>
      <xdr:col>3</xdr:col>
      <xdr:colOff>390070</xdr:colOff>
      <xdr:row>0</xdr:row>
      <xdr:rowOff>145143</xdr:rowOff>
    </xdr:from>
    <xdr:to>
      <xdr:col>6</xdr:col>
      <xdr:colOff>208641</xdr:colOff>
      <xdr:row>11</xdr:row>
      <xdr:rowOff>185964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8BE5CFDC-6751-4822-BEF3-59FB94D93457}"/>
            </a:ext>
          </a:extLst>
        </xdr:cNvPr>
        <xdr:cNvSpPr txBox="1"/>
      </xdr:nvSpPr>
      <xdr:spPr>
        <a:xfrm>
          <a:off x="3333749" y="145143"/>
          <a:ext cx="2104571" cy="2086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Vous voilà </a:t>
          </a:r>
          <a:r>
            <a:rPr lang="fr-FR" sz="1100" b="1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prof</a:t>
          </a:r>
          <a:r>
            <a:rPr lang="fr-FR" sz="1100" b="1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principal !</a:t>
          </a:r>
        </a:p>
        <a:p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Vous allez attribuer des appréciations à vos écoliers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100" baseline="0">
            <a:solidFill>
              <a:schemeClr val="bg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15 à 20 TB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10 à 15 B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5 à 10 Insuffisant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0 à 5 TI</a:t>
          </a:r>
        </a:p>
        <a:p>
          <a:endParaRPr lang="fr-FR" sz="1100" baseline="0">
            <a:solidFill>
              <a:schemeClr val="bg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Utilisez SI.CONDITIONS</a:t>
          </a: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(dispo à partir d'Excel 2019)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100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226785</xdr:colOff>
      <xdr:row>0</xdr:row>
      <xdr:rowOff>27215</xdr:rowOff>
    </xdr:from>
    <xdr:to>
      <xdr:col>7</xdr:col>
      <xdr:colOff>671284</xdr:colOff>
      <xdr:row>12</xdr:row>
      <xdr:rowOff>125795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72CC97-F637-48D8-AFBE-C8144032A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8392" y="27215"/>
          <a:ext cx="3492499" cy="2330151"/>
        </a:xfrm>
        <a:prstGeom prst="rect">
          <a:avLst/>
        </a:prstGeom>
      </xdr:spPr>
    </xdr:pic>
    <xdr:clientData/>
  </xdr:twoCellAnchor>
  <xdr:twoCellAnchor>
    <xdr:from>
      <xdr:col>3</xdr:col>
      <xdr:colOff>290284</xdr:colOff>
      <xdr:row>0</xdr:row>
      <xdr:rowOff>4533</xdr:rowOff>
    </xdr:from>
    <xdr:to>
      <xdr:col>6</xdr:col>
      <xdr:colOff>353786</xdr:colOff>
      <xdr:row>13</xdr:row>
      <xdr:rowOff>49890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C5BAF90-A93A-47BE-A77B-7A74289041AE}"/>
            </a:ext>
          </a:extLst>
        </xdr:cNvPr>
        <xdr:cNvSpPr txBox="1"/>
      </xdr:nvSpPr>
      <xdr:spPr>
        <a:xfrm>
          <a:off x="3887105" y="4533"/>
          <a:ext cx="2349502" cy="2462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Même exercice mais</a:t>
          </a:r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avec des SI imbriqués</a:t>
          </a:r>
          <a:endParaRPr lang="fr-FR" sz="1100" b="1" baseline="0">
            <a:solidFill>
              <a:schemeClr val="bg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Vous allez attribuer des appréciations à vos écoliers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100" baseline="0">
            <a:solidFill>
              <a:schemeClr val="bg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15 à 20 TB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10 à 15 B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5 à 10 Insuffisant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0 à 5 TI</a:t>
          </a:r>
        </a:p>
        <a:p>
          <a:endParaRPr lang="fr-FR" sz="1100" baseline="0">
            <a:solidFill>
              <a:schemeClr val="bg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fr-FR" sz="110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(un peu plus compliqué mais plus compatible que SI.CONDITIONS)</a:t>
          </a:r>
          <a:endParaRPr lang="fr-FR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118627</xdr:colOff>
      <xdr:row>0</xdr:row>
      <xdr:rowOff>52455</xdr:rowOff>
    </xdr:from>
    <xdr:to>
      <xdr:col>10</xdr:col>
      <xdr:colOff>310795</xdr:colOff>
      <xdr:row>14</xdr:row>
      <xdr:rowOff>41116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348747-00C0-44F9-B322-46E23BC20DE8}"/>
            </a:ext>
          </a:extLst>
        </xdr:cNvPr>
        <xdr:cNvSpPr/>
      </xdr:nvSpPr>
      <xdr:spPr>
        <a:xfrm>
          <a:off x="4436627" y="52455"/>
          <a:ext cx="4764168" cy="253970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/>
            <a:t>Bienvenu</a:t>
          </a:r>
          <a:r>
            <a:rPr lang="fr-FR" sz="1400" baseline="0"/>
            <a:t>e dans le monde du business Bobby !</a:t>
          </a:r>
          <a:br>
            <a:rPr lang="fr-FR" sz="1400" baseline="0"/>
          </a:br>
          <a:endParaRPr lang="fr-FR" sz="1400" baseline="0"/>
        </a:p>
        <a:p>
          <a:pPr algn="ctr"/>
          <a:r>
            <a:rPr lang="fr-FR" sz="1400" baseline="0"/>
            <a:t>Vous gérez des commerciaux, en fonction des résultats :</a:t>
          </a:r>
          <a:endParaRPr lang="fr-FR" sz="1400"/>
        </a:p>
        <a:p>
          <a:pPr algn="ctr"/>
          <a:r>
            <a:rPr lang="fr-FR" sz="1400"/>
            <a:t>CA</a:t>
          </a:r>
          <a:r>
            <a:rPr lang="fr-FR" sz="1400" baseline="0"/>
            <a:t> inférieur à 50 K€</a:t>
          </a:r>
        </a:p>
        <a:p>
          <a:pPr algn="ctr"/>
          <a:r>
            <a:rPr lang="fr-FR" sz="1400" baseline="0"/>
            <a:t>renvoyé !</a:t>
          </a:r>
        </a:p>
        <a:p>
          <a:pPr algn="ctr"/>
          <a:r>
            <a:rPr lang="fr-FR" sz="1400" baseline="0"/>
            <a:t>entre 50 et 100 K€</a:t>
          </a:r>
        </a:p>
        <a:p>
          <a:pPr algn="ctr"/>
          <a:r>
            <a:rPr lang="fr-FR" sz="1400" baseline="0"/>
            <a:t>programmer formation</a:t>
          </a:r>
        </a:p>
        <a:p>
          <a:pPr algn="ctr"/>
          <a:r>
            <a:rPr lang="fr-FR" sz="1400" baseline="0"/>
            <a:t>entre 100 et 150 K€</a:t>
          </a:r>
        </a:p>
        <a:p>
          <a:pPr algn="ctr"/>
          <a:r>
            <a:rPr lang="fr-FR" sz="1400" baseline="0"/>
            <a:t>rien ("")</a:t>
          </a:r>
        </a:p>
        <a:p>
          <a:pPr algn="ctr"/>
          <a:r>
            <a:rPr lang="fr-FR" sz="1400" baseline="0"/>
            <a:t>au delà de 150 K€</a:t>
          </a:r>
        </a:p>
        <a:p>
          <a:pPr algn="ctr"/>
          <a:r>
            <a:rPr lang="fr-FR" sz="1400" baseline="0"/>
            <a:t>3% du CA</a:t>
          </a:r>
        </a:p>
        <a:p>
          <a:pPr algn="ctr"/>
          <a:endParaRPr lang="fr-FR" sz="1400"/>
        </a:p>
      </xdr:txBody>
    </xdr:sp>
    <xdr:clientData/>
  </xdr:twoCellAnchor>
  <xdr:twoCellAnchor editAs="oneCell">
    <xdr:from>
      <xdr:col>4</xdr:col>
      <xdr:colOff>236526</xdr:colOff>
      <xdr:row>6</xdr:row>
      <xdr:rowOff>135902</xdr:rowOff>
    </xdr:from>
    <xdr:to>
      <xdr:col>6</xdr:col>
      <xdr:colOff>67848</xdr:colOff>
      <xdr:row>11</xdr:row>
      <xdr:rowOff>124765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36D01FE-0549-43F0-A7F9-AA3C25496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4526" y="1229206"/>
          <a:ext cx="1355322" cy="8999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6</xdr:row>
      <xdr:rowOff>141791</xdr:rowOff>
    </xdr:from>
    <xdr:to>
      <xdr:col>10</xdr:col>
      <xdr:colOff>209113</xdr:colOff>
      <xdr:row>11</xdr:row>
      <xdr:rowOff>130704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6F0DF2-A689-45AE-9C7B-277CE2992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00" y="1235095"/>
          <a:ext cx="1352113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80" zoomScaleNormal="180" workbookViewId="0">
      <selection activeCell="C10" sqref="C10"/>
    </sheetView>
  </sheetViews>
  <sheetFormatPr baseColWidth="10" defaultColWidth="8.7265625" defaultRowHeight="14.5" x14ac:dyDescent="0.35"/>
  <cols>
    <col min="1" max="1" width="10.453125" customWidth="1"/>
    <col min="2" max="2" width="7.6328125" style="1" bestFit="1" customWidth="1"/>
    <col min="3" max="3" width="9.90625" style="1" bestFit="1" customWidth="1"/>
    <col min="4" max="4" width="16.26953125" style="1" customWidth="1"/>
    <col min="5" max="6" width="14.54296875" customWidth="1"/>
  </cols>
  <sheetData>
    <row r="1" spans="1:6" x14ac:dyDescent="0.35">
      <c r="A1" s="3" t="s">
        <v>0</v>
      </c>
      <c r="B1" s="2" t="s">
        <v>7</v>
      </c>
      <c r="C1" s="2" t="s">
        <v>8</v>
      </c>
      <c r="D1" s="2" t="s">
        <v>9</v>
      </c>
      <c r="E1" s="2" t="s">
        <v>114</v>
      </c>
      <c r="F1" s="2" t="s">
        <v>115</v>
      </c>
    </row>
    <row r="2" spans="1:6" x14ac:dyDescent="0.35">
      <c r="A2" t="s">
        <v>1</v>
      </c>
      <c r="B2" s="1">
        <v>3</v>
      </c>
      <c r="C2" s="1">
        <v>13</v>
      </c>
      <c r="D2" s="1" t="s">
        <v>11</v>
      </c>
    </row>
    <row r="3" spans="1:6" x14ac:dyDescent="0.35">
      <c r="A3" t="s">
        <v>4</v>
      </c>
      <c r="B3" s="1">
        <v>5</v>
      </c>
      <c r="C3" s="1">
        <v>12</v>
      </c>
      <c r="D3" s="1" t="s">
        <v>11</v>
      </c>
    </row>
    <row r="4" spans="1:6" x14ac:dyDescent="0.35">
      <c r="A4" t="s">
        <v>6</v>
      </c>
      <c r="B4" s="1">
        <v>4</v>
      </c>
      <c r="C4" s="1">
        <v>1</v>
      </c>
      <c r="D4" s="1" t="s">
        <v>13</v>
      </c>
    </row>
    <row r="5" spans="1:6" x14ac:dyDescent="0.35">
      <c r="A5" t="s">
        <v>10</v>
      </c>
      <c r="B5" s="1">
        <v>2</v>
      </c>
      <c r="C5" s="1">
        <v>0</v>
      </c>
      <c r="D5" s="1" t="s">
        <v>11</v>
      </c>
    </row>
    <row r="6" spans="1:6" x14ac:dyDescent="0.35">
      <c r="A6" t="s">
        <v>5</v>
      </c>
      <c r="B6" s="1">
        <v>4</v>
      </c>
      <c r="C6" s="1">
        <v>20</v>
      </c>
      <c r="D6" s="1" t="s">
        <v>12</v>
      </c>
    </row>
    <row r="7" spans="1:6" x14ac:dyDescent="0.35">
      <c r="A7" t="s">
        <v>3</v>
      </c>
      <c r="B7" s="1">
        <v>0</v>
      </c>
      <c r="C7" s="1">
        <v>18</v>
      </c>
      <c r="D7" s="1" t="s">
        <v>13</v>
      </c>
    </row>
    <row r="8" spans="1:6" x14ac:dyDescent="0.35">
      <c r="A8" t="s">
        <v>2</v>
      </c>
      <c r="B8" s="1">
        <v>0</v>
      </c>
      <c r="C8" s="1">
        <v>9</v>
      </c>
      <c r="D8" s="1" t="s">
        <v>12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15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287D-5DD3-489B-9E35-FD535938FE2C}">
  <dimension ref="A1:E8"/>
  <sheetViews>
    <sheetView zoomScale="110" zoomScaleNormal="110" workbookViewId="0">
      <selection activeCell="C6" sqref="C6"/>
    </sheetView>
  </sheetViews>
  <sheetFormatPr baseColWidth="10" defaultRowHeight="14.5" x14ac:dyDescent="0.35"/>
  <cols>
    <col min="2" max="2" width="10.90625" style="11"/>
    <col min="3" max="3" width="19.08984375" style="39" customWidth="1"/>
    <col min="4" max="4" width="19.7265625" style="41" customWidth="1"/>
    <col min="5" max="5" width="14.08984375" bestFit="1" customWidth="1"/>
  </cols>
  <sheetData>
    <row r="1" spans="1:5" s="17" customFormat="1" x14ac:dyDescent="0.35">
      <c r="A1" s="15" t="s">
        <v>54</v>
      </c>
      <c r="B1" s="16" t="s">
        <v>71</v>
      </c>
      <c r="C1" s="38" t="s">
        <v>106</v>
      </c>
      <c r="D1" s="40" t="s">
        <v>72</v>
      </c>
      <c r="E1" s="18" t="s">
        <v>105</v>
      </c>
    </row>
    <row r="2" spans="1:5" x14ac:dyDescent="0.35">
      <c r="A2" t="s">
        <v>64</v>
      </c>
      <c r="B2" s="11">
        <v>147</v>
      </c>
      <c r="C2" s="39" t="s">
        <v>107</v>
      </c>
      <c r="D2" s="42"/>
      <c r="E2" s="11"/>
    </row>
    <row r="3" spans="1:5" x14ac:dyDescent="0.35">
      <c r="A3" t="s">
        <v>65</v>
      </c>
      <c r="B3" s="11">
        <v>185</v>
      </c>
      <c r="C3" s="39" t="s">
        <v>107</v>
      </c>
      <c r="D3" s="42"/>
      <c r="E3" s="11"/>
    </row>
    <row r="4" spans="1:5" x14ac:dyDescent="0.35">
      <c r="A4" t="s">
        <v>66</v>
      </c>
      <c r="B4" s="11">
        <v>146</v>
      </c>
      <c r="C4" s="39" t="s">
        <v>108</v>
      </c>
      <c r="D4" s="42"/>
      <c r="E4" s="11"/>
    </row>
    <row r="5" spans="1:5" x14ac:dyDescent="0.35">
      <c r="A5" t="s">
        <v>67</v>
      </c>
      <c r="B5" s="11">
        <v>152</v>
      </c>
      <c r="C5" s="39" t="s">
        <v>107</v>
      </c>
      <c r="D5" s="42"/>
      <c r="E5" s="11"/>
    </row>
    <row r="6" spans="1:5" x14ac:dyDescent="0.35">
      <c r="A6" t="s">
        <v>68</v>
      </c>
      <c r="B6" s="11">
        <v>50</v>
      </c>
      <c r="C6" s="39" t="s">
        <v>107</v>
      </c>
      <c r="D6" s="42"/>
      <c r="E6" s="11"/>
    </row>
    <row r="7" spans="1:5" x14ac:dyDescent="0.35">
      <c r="A7" t="s">
        <v>69</v>
      </c>
      <c r="B7" s="11">
        <v>105</v>
      </c>
      <c r="C7" s="39" t="s">
        <v>108</v>
      </c>
      <c r="D7" s="42"/>
      <c r="E7" s="11"/>
    </row>
    <row r="8" spans="1:5" x14ac:dyDescent="0.35">
      <c r="A8" t="s">
        <v>70</v>
      </c>
      <c r="B8" s="11">
        <v>132</v>
      </c>
      <c r="C8" s="39" t="s">
        <v>107</v>
      </c>
      <c r="D8" s="42"/>
      <c r="E8" s="1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50F3-7B82-4822-B7AA-92C219A3682E}">
  <dimension ref="A1:C11"/>
  <sheetViews>
    <sheetView zoomScale="140" zoomScaleNormal="140" workbookViewId="0">
      <selection activeCell="G6" sqref="G6"/>
    </sheetView>
  </sheetViews>
  <sheetFormatPr baseColWidth="10" defaultRowHeight="14.5" x14ac:dyDescent="0.35"/>
  <cols>
    <col min="1" max="1" width="13.36328125" customWidth="1"/>
    <col min="2" max="2" width="16.1796875" customWidth="1"/>
    <col min="3" max="3" width="16.26953125" customWidth="1"/>
  </cols>
  <sheetData>
    <row r="1" spans="1:3" x14ac:dyDescent="0.35">
      <c r="A1" s="28" t="s">
        <v>77</v>
      </c>
      <c r="B1" s="29" t="s">
        <v>82</v>
      </c>
      <c r="C1" s="30" t="s">
        <v>83</v>
      </c>
    </row>
    <row r="2" spans="1:3" x14ac:dyDescent="0.35">
      <c r="A2" s="24">
        <v>1</v>
      </c>
      <c r="B2" s="22" t="s">
        <v>74</v>
      </c>
      <c r="C2" s="25">
        <v>0.05</v>
      </c>
    </row>
    <row r="3" spans="1:3" ht="15" thickBot="1" x14ac:dyDescent="0.4">
      <c r="A3" s="26">
        <v>2</v>
      </c>
      <c r="B3" s="23" t="s">
        <v>75</v>
      </c>
      <c r="C3" s="27">
        <v>0.19600000000000001</v>
      </c>
    </row>
    <row r="4" spans="1:3" ht="15" thickBot="1" x14ac:dyDescent="0.4"/>
    <row r="5" spans="1:3" x14ac:dyDescent="0.35">
      <c r="A5" s="31" t="s">
        <v>76</v>
      </c>
      <c r="B5" s="29" t="s">
        <v>77</v>
      </c>
      <c r="C5" s="30" t="s">
        <v>84</v>
      </c>
    </row>
    <row r="6" spans="1:3" x14ac:dyDescent="0.35">
      <c r="A6" s="20" t="s">
        <v>78</v>
      </c>
      <c r="B6" s="22">
        <v>2</v>
      </c>
      <c r="C6" s="32"/>
    </row>
    <row r="7" spans="1:3" x14ac:dyDescent="0.35">
      <c r="A7" s="20" t="s">
        <v>79</v>
      </c>
      <c r="B7" s="22">
        <v>2</v>
      </c>
      <c r="C7" s="32"/>
    </row>
    <row r="8" spans="1:3" x14ac:dyDescent="0.35">
      <c r="A8" s="20" t="s">
        <v>85</v>
      </c>
      <c r="B8" s="22">
        <v>1</v>
      </c>
      <c r="C8" s="32"/>
    </row>
    <row r="9" spans="1:3" x14ac:dyDescent="0.35">
      <c r="A9" s="20" t="s">
        <v>86</v>
      </c>
      <c r="B9" s="22">
        <v>1</v>
      </c>
      <c r="C9" s="32"/>
    </row>
    <row r="10" spans="1:3" x14ac:dyDescent="0.35">
      <c r="A10" s="20" t="s">
        <v>80</v>
      </c>
      <c r="B10" s="22">
        <v>2</v>
      </c>
      <c r="C10" s="32"/>
    </row>
    <row r="11" spans="1:3" ht="15" thickBot="1" x14ac:dyDescent="0.4">
      <c r="A11" s="21" t="s">
        <v>81</v>
      </c>
      <c r="B11" s="23">
        <v>2</v>
      </c>
      <c r="C11" s="3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178BD-6BD0-423B-A4C9-C3EC0670FE45}">
  <dimension ref="A1:C10"/>
  <sheetViews>
    <sheetView zoomScale="140" zoomScaleNormal="140" workbookViewId="0">
      <selection activeCell="C14" sqref="C14"/>
    </sheetView>
  </sheetViews>
  <sheetFormatPr baseColWidth="10" defaultRowHeight="14.5" x14ac:dyDescent="0.35"/>
  <cols>
    <col min="2" max="2" width="11" style="1" customWidth="1"/>
    <col min="3" max="3" width="20.26953125" style="1" customWidth="1"/>
  </cols>
  <sheetData>
    <row r="1" spans="1:3" x14ac:dyDescent="0.35">
      <c r="A1" s="4" t="s">
        <v>42</v>
      </c>
      <c r="B1" s="7" t="s">
        <v>50</v>
      </c>
      <c r="C1" s="7" t="s">
        <v>87</v>
      </c>
    </row>
    <row r="2" spans="1:3" x14ac:dyDescent="0.35">
      <c r="A2" t="s">
        <v>43</v>
      </c>
      <c r="B2" s="1">
        <v>15</v>
      </c>
    </row>
    <row r="3" spans="1:3" x14ac:dyDescent="0.35">
      <c r="A3" t="s">
        <v>44</v>
      </c>
      <c r="B3" s="1">
        <v>14</v>
      </c>
    </row>
    <row r="4" spans="1:3" x14ac:dyDescent="0.35">
      <c r="A4" t="s">
        <v>45</v>
      </c>
      <c r="B4" s="1">
        <v>2</v>
      </c>
    </row>
    <row r="5" spans="1:3" x14ac:dyDescent="0.35">
      <c r="A5" t="s">
        <v>46</v>
      </c>
      <c r="B5" s="1">
        <v>11</v>
      </c>
    </row>
    <row r="6" spans="1:3" x14ac:dyDescent="0.35">
      <c r="A6" t="s">
        <v>47</v>
      </c>
      <c r="B6" s="1">
        <v>9</v>
      </c>
    </row>
    <row r="7" spans="1:3" x14ac:dyDescent="0.35">
      <c r="A7" t="s">
        <v>94</v>
      </c>
      <c r="B7" s="1">
        <v>10</v>
      </c>
    </row>
    <row r="8" spans="1:3" x14ac:dyDescent="0.35">
      <c r="A8" t="s">
        <v>49</v>
      </c>
      <c r="B8" s="1">
        <v>19</v>
      </c>
    </row>
    <row r="10" spans="1:3" x14ac:dyDescent="0.35">
      <c r="A10" t="s">
        <v>50</v>
      </c>
      <c r="B10" s="8">
        <f>AVERAGE(B2:B8)</f>
        <v>11.428571428571429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A57E-9FCD-4150-BECF-D2C8EAAE4790}">
  <dimension ref="A1:C10"/>
  <sheetViews>
    <sheetView zoomScale="140" zoomScaleNormal="140" workbookViewId="0">
      <selection activeCell="C12" sqref="C12"/>
    </sheetView>
  </sheetViews>
  <sheetFormatPr baseColWidth="10" defaultRowHeight="14.5" x14ac:dyDescent="0.35"/>
  <cols>
    <col min="2" max="2" width="11" style="1" customWidth="1"/>
    <col min="3" max="3" width="29.6328125" style="1" bestFit="1" customWidth="1"/>
  </cols>
  <sheetData>
    <row r="1" spans="1:3" x14ac:dyDescent="0.35">
      <c r="A1" s="4" t="s">
        <v>42</v>
      </c>
      <c r="B1" s="7" t="s">
        <v>50</v>
      </c>
      <c r="C1" s="7" t="s">
        <v>109</v>
      </c>
    </row>
    <row r="2" spans="1:3" x14ac:dyDescent="0.35">
      <c r="A2" t="s">
        <v>43</v>
      </c>
      <c r="B2" s="1">
        <v>15</v>
      </c>
      <c r="C2" s="1" t="str">
        <f>IF(B2&gt;15,"tb",IF(B2&gt;10,"b",s*i(B2&gt;5,"i","ti")))</f>
        <v>b</v>
      </c>
    </row>
    <row r="3" spans="1:3" x14ac:dyDescent="0.35">
      <c r="A3" t="s">
        <v>44</v>
      </c>
      <c r="B3" s="1">
        <v>14</v>
      </c>
    </row>
    <row r="4" spans="1:3" x14ac:dyDescent="0.35">
      <c r="A4" t="s">
        <v>45</v>
      </c>
      <c r="B4" s="1">
        <v>2</v>
      </c>
    </row>
    <row r="5" spans="1:3" x14ac:dyDescent="0.35">
      <c r="A5" t="s">
        <v>46</v>
      </c>
      <c r="B5" s="1">
        <v>11</v>
      </c>
    </row>
    <row r="6" spans="1:3" x14ac:dyDescent="0.35">
      <c r="A6" t="s">
        <v>47</v>
      </c>
      <c r="B6" s="1">
        <v>9</v>
      </c>
    </row>
    <row r="7" spans="1:3" x14ac:dyDescent="0.35">
      <c r="A7" t="s">
        <v>48</v>
      </c>
      <c r="B7" s="1">
        <v>10</v>
      </c>
    </row>
    <row r="8" spans="1:3" x14ac:dyDescent="0.35">
      <c r="A8" t="s">
        <v>49</v>
      </c>
      <c r="B8" s="1">
        <v>19</v>
      </c>
    </row>
    <row r="10" spans="1:3" x14ac:dyDescent="0.35">
      <c r="A10" t="s">
        <v>50</v>
      </c>
      <c r="B10" s="8">
        <f>AVERAGE(B2:B8)</f>
        <v>11.428571428571429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BE0B-EB0F-45C1-A2AB-4F5E69EB1B56}">
  <dimension ref="A1:C8"/>
  <sheetViews>
    <sheetView zoomScale="120" zoomScaleNormal="120" workbookViewId="0">
      <selection activeCell="C7" sqref="C7"/>
    </sheetView>
  </sheetViews>
  <sheetFormatPr baseColWidth="10" defaultRowHeight="14.5" x14ac:dyDescent="0.35"/>
  <cols>
    <col min="1" max="1" width="16.453125" customWidth="1"/>
    <col min="2" max="2" width="13.7265625" style="6" customWidth="1"/>
    <col min="3" max="3" width="23.6328125" customWidth="1"/>
  </cols>
  <sheetData>
    <row r="1" spans="1:3" x14ac:dyDescent="0.35">
      <c r="A1" s="4" t="s">
        <v>88</v>
      </c>
      <c r="B1" s="33" t="s">
        <v>92</v>
      </c>
      <c r="C1" s="33" t="s">
        <v>93</v>
      </c>
    </row>
    <row r="2" spans="1:3" x14ac:dyDescent="0.35">
      <c r="A2" t="s">
        <v>43</v>
      </c>
      <c r="B2" s="6">
        <v>191000</v>
      </c>
      <c r="C2" s="43"/>
    </row>
    <row r="3" spans="1:3" x14ac:dyDescent="0.35">
      <c r="A3" t="s">
        <v>89</v>
      </c>
      <c r="B3" s="6">
        <v>86000</v>
      </c>
      <c r="C3" s="43"/>
    </row>
    <row r="4" spans="1:3" x14ac:dyDescent="0.35">
      <c r="A4" t="s">
        <v>46</v>
      </c>
      <c r="B4" s="6">
        <v>106000</v>
      </c>
      <c r="C4" s="43"/>
    </row>
    <row r="5" spans="1:3" x14ac:dyDescent="0.35">
      <c r="A5" t="s">
        <v>90</v>
      </c>
      <c r="B5" s="6">
        <v>150000</v>
      </c>
      <c r="C5" s="43"/>
    </row>
    <row r="6" spans="1:3" x14ac:dyDescent="0.35">
      <c r="A6" t="s">
        <v>45</v>
      </c>
      <c r="B6" s="6">
        <v>24000</v>
      </c>
      <c r="C6" s="43"/>
    </row>
    <row r="7" spans="1:3" x14ac:dyDescent="0.35">
      <c r="A7" t="s">
        <v>91</v>
      </c>
      <c r="B7" s="6">
        <v>176000</v>
      </c>
      <c r="C7" s="43"/>
    </row>
    <row r="8" spans="1:3" x14ac:dyDescent="0.35">
      <c r="A8" t="s">
        <v>44</v>
      </c>
      <c r="B8" s="6">
        <v>72000</v>
      </c>
      <c r="C8" s="43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D7C7-AB7E-4A1A-AEAE-DE74633FBB7A}">
  <dimension ref="A1:C8"/>
  <sheetViews>
    <sheetView workbookViewId="0">
      <selection activeCell="C17" sqref="C17"/>
    </sheetView>
  </sheetViews>
  <sheetFormatPr baseColWidth="10" defaultRowHeight="14.5" x14ac:dyDescent="0.35"/>
  <cols>
    <col min="1" max="1" width="41.26953125" customWidth="1"/>
    <col min="2" max="2" width="22.1796875" style="1" customWidth="1"/>
    <col min="3" max="3" width="59.36328125" customWidth="1"/>
  </cols>
  <sheetData>
    <row r="1" spans="1:3" x14ac:dyDescent="0.35">
      <c r="A1" s="4" t="s">
        <v>117</v>
      </c>
      <c r="B1" s="7" t="s">
        <v>116</v>
      </c>
      <c r="C1" s="4" t="s">
        <v>118</v>
      </c>
    </row>
    <row r="2" spans="1:3" x14ac:dyDescent="0.35">
      <c r="A2" s="45" t="str">
        <f>HYPERLINK("https://fr.wikipedia.org/wiki/Impression,_soleil_levant#/media/Fichier:Claude_Monet,_Impression,_soleil_levant.jpg","Impression, Soleil levant")</f>
        <v>Impression, Soleil levant</v>
      </c>
      <c r="B2" s="1">
        <v>1872</v>
      </c>
    </row>
    <row r="3" spans="1:3" x14ac:dyDescent="0.35">
      <c r="A3" s="45" t="str">
        <f>HYPERLINK("https://fr.wikipedia.org/wiki/Les_Coquelicots#/media/Fichier:Claude_Monet_037.jpg","Les Coquelicots à Argenteuil")</f>
        <v>Les Coquelicots à Argenteuil</v>
      </c>
      <c r="B3" s="1">
        <v>1873</v>
      </c>
    </row>
    <row r="4" spans="1:3" x14ac:dyDescent="0.35">
      <c r="A4" s="45" t="str">
        <f>HYPERLINK("https://fr.wikipedia.org/wiki/La_Gare_Saint-Lazare#/media/Fichier:La_Gare_Saint-Lazare_-_Claude_Monet.jpg","La Gare Saint-Lazare")</f>
        <v>La Gare Saint-Lazare</v>
      </c>
      <c r="B4" s="1">
        <v>1877</v>
      </c>
    </row>
    <row r="5" spans="1:3" x14ac:dyDescent="0.35">
      <c r="A5" s="45" t="str">
        <f>HYPERLINK("https://fr.wikipedia.org/wiki/Le_Bassin_aux_nymph%C3%A9as,_harmonie_verte#/media/Fichier:Claude_Monet-Waterlilies.jpg","Le Bassin aux nymphéas")</f>
        <v>Le Bassin aux nymphéas</v>
      </c>
      <c r="B5" s="1">
        <v>1899</v>
      </c>
    </row>
    <row r="6" spans="1:3" x14ac:dyDescent="0.35">
      <c r="A6" s="45" t="str">
        <f>HYPERLINK("https://fr.wikipedia.org/wiki/Les_Meules#/media/Fichier:Wheatstacks_(End_of_Summer),_1890-91_(190_Kb);_Oil_on_canvas,_60_x_100_cm_(23_5-8_x_39_3-8_in),_The_Art_Institute_of_Chicago.jpg","Les Meules")</f>
        <v>Les Meules</v>
      </c>
      <c r="B6" s="1">
        <v>1891</v>
      </c>
    </row>
    <row r="7" spans="1:3" x14ac:dyDescent="0.35">
      <c r="A7" s="45" t="str">
        <f>HYPERLINK("https://upload.wikimedia.org/wikipedia/commons/d/d1/Claude_Monet_-_Rouen_Cathedral%2C_Facade_%28Sunset%29.JPG","La Cathédrale de Rouen")</f>
        <v>La Cathédrale de Rouen</v>
      </c>
      <c r="B7" s="1">
        <v>1893</v>
      </c>
    </row>
    <row r="8" spans="1:3" x14ac:dyDescent="0.35">
      <c r="A8" s="45" t="str">
        <f>HYPERLINK("https://fr.wikipedia.org/wiki/Kols%C3%A5s#/media/Fichier:Monet-Mont-Kolsaas-Marmottan-.jpg","Le Mont Kolsaas en Norvège")</f>
        <v>Le Mont Kolsaas en Norvège</v>
      </c>
      <c r="B8" s="1">
        <v>1895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E46E-4717-4CCB-BB2E-1B50814B221E}">
  <dimension ref="A1:D4"/>
  <sheetViews>
    <sheetView zoomScale="160" zoomScaleNormal="160" workbookViewId="0">
      <selection activeCell="D2" sqref="D2:D4"/>
    </sheetView>
  </sheetViews>
  <sheetFormatPr baseColWidth="10" defaultRowHeight="14.5" x14ac:dyDescent="0.35"/>
  <cols>
    <col min="1" max="1" width="16" customWidth="1"/>
    <col min="2" max="2" width="16.7265625" style="1" customWidth="1"/>
    <col min="3" max="3" width="21.6328125" style="1" customWidth="1"/>
    <col min="4" max="4" width="25.54296875" style="1" bestFit="1" customWidth="1"/>
  </cols>
  <sheetData>
    <row r="1" spans="1:4" x14ac:dyDescent="0.35">
      <c r="A1" s="4" t="s">
        <v>95</v>
      </c>
      <c r="B1" s="7" t="s">
        <v>110</v>
      </c>
      <c r="C1" s="7" t="s">
        <v>96</v>
      </c>
      <c r="D1" s="7" t="s">
        <v>97</v>
      </c>
    </row>
    <row r="2" spans="1:4" x14ac:dyDescent="0.35">
      <c r="A2" t="s">
        <v>98</v>
      </c>
      <c r="B2" s="1">
        <v>7</v>
      </c>
      <c r="C2" s="1">
        <v>8</v>
      </c>
    </row>
    <row r="3" spans="1:4" x14ac:dyDescent="0.35">
      <c r="A3" t="s">
        <v>99</v>
      </c>
      <c r="B3" s="1">
        <v>5</v>
      </c>
      <c r="C3" s="1">
        <v>6</v>
      </c>
    </row>
    <row r="4" spans="1:4" x14ac:dyDescent="0.35">
      <c r="A4" t="s">
        <v>100</v>
      </c>
      <c r="B4" s="1">
        <v>9</v>
      </c>
      <c r="C4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051F-14F9-4626-B962-BCE9C46635D0}">
  <dimension ref="A1:D8"/>
  <sheetViews>
    <sheetView zoomScale="190" zoomScaleNormal="190" workbookViewId="0">
      <selection activeCell="A11" sqref="A11"/>
    </sheetView>
  </sheetViews>
  <sheetFormatPr baseColWidth="10" defaultColWidth="8.7265625" defaultRowHeight="14.5" x14ac:dyDescent="0.35"/>
  <cols>
    <col min="1" max="1" width="15.6328125" customWidth="1"/>
    <col min="2" max="2" width="9.26953125" style="1" customWidth="1"/>
    <col min="3" max="3" width="9.90625" style="1" bestFit="1" customWidth="1"/>
    <col min="4" max="4" width="15.26953125" style="1" customWidth="1"/>
  </cols>
  <sheetData>
    <row r="1" spans="1:4" x14ac:dyDescent="0.35">
      <c r="A1" s="3" t="s">
        <v>0</v>
      </c>
      <c r="B1" s="2" t="s">
        <v>7</v>
      </c>
      <c r="C1" s="2" t="s">
        <v>8</v>
      </c>
      <c r="D1" s="2" t="s">
        <v>9</v>
      </c>
    </row>
    <row r="2" spans="1:4" x14ac:dyDescent="0.35">
      <c r="A2" t="s">
        <v>2</v>
      </c>
      <c r="B2" s="1">
        <v>0</v>
      </c>
      <c r="C2" s="1">
        <v>9</v>
      </c>
      <c r="D2" s="1" t="s">
        <v>12</v>
      </c>
    </row>
    <row r="3" spans="1:4" x14ac:dyDescent="0.35">
      <c r="A3" t="s">
        <v>10</v>
      </c>
      <c r="B3" s="1">
        <v>2</v>
      </c>
      <c r="C3" s="1">
        <v>0</v>
      </c>
      <c r="D3" s="1" t="s">
        <v>11</v>
      </c>
    </row>
    <row r="4" spans="1:4" x14ac:dyDescent="0.35">
      <c r="A4" t="s">
        <v>6</v>
      </c>
      <c r="B4" s="1">
        <v>4</v>
      </c>
      <c r="C4" s="1">
        <v>1</v>
      </c>
      <c r="D4" s="1" t="s">
        <v>13</v>
      </c>
    </row>
    <row r="5" spans="1:4" x14ac:dyDescent="0.35">
      <c r="A5" t="s">
        <v>1</v>
      </c>
      <c r="B5" s="1">
        <v>3</v>
      </c>
      <c r="C5" s="1">
        <v>13</v>
      </c>
      <c r="D5" s="1" t="s">
        <v>11</v>
      </c>
    </row>
    <row r="6" spans="1:4" x14ac:dyDescent="0.35">
      <c r="A6" t="s">
        <v>4</v>
      </c>
      <c r="B6" s="1">
        <v>5</v>
      </c>
      <c r="C6" s="1">
        <v>12</v>
      </c>
      <c r="D6" s="1" t="s">
        <v>11</v>
      </c>
    </row>
    <row r="7" spans="1:4" x14ac:dyDescent="0.35">
      <c r="A7" t="s">
        <v>5</v>
      </c>
      <c r="B7" s="1">
        <v>4</v>
      </c>
      <c r="C7" s="1">
        <v>20</v>
      </c>
      <c r="D7" s="1" t="s">
        <v>12</v>
      </c>
    </row>
    <row r="8" spans="1:4" x14ac:dyDescent="0.35">
      <c r="A8" t="s">
        <v>3</v>
      </c>
      <c r="B8" s="1">
        <v>0</v>
      </c>
      <c r="C8" s="1">
        <v>18</v>
      </c>
      <c r="D8" s="1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15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601F-ABBE-46F5-9191-9165E696D88F}">
  <dimension ref="A1:F8"/>
  <sheetViews>
    <sheetView zoomScale="130" zoomScaleNormal="130" workbookViewId="0">
      <selection activeCell="E2" sqref="E2:F8"/>
    </sheetView>
  </sheetViews>
  <sheetFormatPr baseColWidth="10" defaultColWidth="8.7265625" defaultRowHeight="14.5" x14ac:dyDescent="0.35"/>
  <cols>
    <col min="1" max="1" width="15.6328125" customWidth="1"/>
    <col min="2" max="2" width="9.26953125" style="1" customWidth="1"/>
    <col min="3" max="3" width="9.90625" style="1" bestFit="1" customWidth="1"/>
    <col min="4" max="4" width="15.26953125" style="1" customWidth="1"/>
    <col min="5" max="5" width="31.36328125" bestFit="1" customWidth="1"/>
    <col min="6" max="6" width="29.08984375" customWidth="1"/>
  </cols>
  <sheetData>
    <row r="1" spans="1:6" x14ac:dyDescent="0.35">
      <c r="A1" s="3" t="s">
        <v>0</v>
      </c>
      <c r="B1" s="2" t="s">
        <v>7</v>
      </c>
      <c r="C1" s="2" t="s">
        <v>8</v>
      </c>
      <c r="D1" s="2" t="s">
        <v>9</v>
      </c>
      <c r="E1" s="2" t="s">
        <v>111</v>
      </c>
      <c r="F1" s="2" t="s">
        <v>112</v>
      </c>
    </row>
    <row r="2" spans="1:6" x14ac:dyDescent="0.35">
      <c r="A2" t="s">
        <v>2</v>
      </c>
      <c r="B2" s="1">
        <v>0</v>
      </c>
      <c r="C2" s="1">
        <v>9</v>
      </c>
      <c r="D2" s="1" t="s">
        <v>12</v>
      </c>
    </row>
    <row r="3" spans="1:6" x14ac:dyDescent="0.35">
      <c r="A3" t="s">
        <v>10</v>
      </c>
      <c r="B3" s="1">
        <v>2</v>
      </c>
      <c r="C3" s="1">
        <v>0</v>
      </c>
      <c r="D3" s="1" t="s">
        <v>11</v>
      </c>
    </row>
    <row r="4" spans="1:6" x14ac:dyDescent="0.35">
      <c r="A4" t="s">
        <v>6</v>
      </c>
      <c r="B4" s="1">
        <v>4</v>
      </c>
      <c r="C4" s="1">
        <v>1</v>
      </c>
      <c r="D4" s="1" t="s">
        <v>13</v>
      </c>
    </row>
    <row r="5" spans="1:6" x14ac:dyDescent="0.35">
      <c r="A5" t="s">
        <v>1</v>
      </c>
      <c r="B5" s="1">
        <v>3</v>
      </c>
      <c r="C5" s="1">
        <v>13</v>
      </c>
      <c r="D5" s="1" t="s">
        <v>11</v>
      </c>
    </row>
    <row r="6" spans="1:6" x14ac:dyDescent="0.35">
      <c r="A6" t="s">
        <v>4</v>
      </c>
      <c r="B6" s="1">
        <v>5</v>
      </c>
      <c r="C6" s="1">
        <v>12</v>
      </c>
      <c r="D6" s="1" t="s">
        <v>11</v>
      </c>
    </row>
    <row r="7" spans="1:6" x14ac:dyDescent="0.35">
      <c r="A7" t="s">
        <v>5</v>
      </c>
      <c r="B7" s="1">
        <v>4</v>
      </c>
      <c r="C7" s="1">
        <v>20</v>
      </c>
      <c r="D7" s="1" t="s">
        <v>12</v>
      </c>
    </row>
    <row r="8" spans="1:6" x14ac:dyDescent="0.35">
      <c r="A8" t="s">
        <v>3</v>
      </c>
      <c r="B8" s="1">
        <v>0</v>
      </c>
      <c r="C8" s="1">
        <v>18</v>
      </c>
      <c r="D8" s="1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15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1B87-19B1-40C1-9F1A-4EEBCB466500}">
  <dimension ref="A1:F8"/>
  <sheetViews>
    <sheetView zoomScale="130" zoomScaleNormal="130" workbookViewId="0">
      <selection activeCell="F2" sqref="F2:F8"/>
    </sheetView>
  </sheetViews>
  <sheetFormatPr baseColWidth="10" defaultColWidth="8.7265625" defaultRowHeight="14.5" x14ac:dyDescent="0.35"/>
  <cols>
    <col min="1" max="1" width="15.6328125" customWidth="1"/>
    <col min="2" max="2" width="9.26953125" style="1" customWidth="1"/>
    <col min="3" max="3" width="9.90625" style="1" bestFit="1" customWidth="1"/>
    <col min="4" max="4" width="15.26953125" style="1" customWidth="1"/>
    <col min="5" max="5" width="3.54296875" customWidth="1"/>
    <col min="6" max="6" width="45.36328125" bestFit="1" customWidth="1"/>
  </cols>
  <sheetData>
    <row r="1" spans="1:6" x14ac:dyDescent="0.35">
      <c r="A1" s="3" t="s">
        <v>0</v>
      </c>
      <c r="B1" s="2" t="s">
        <v>7</v>
      </c>
      <c r="C1" s="2" t="s">
        <v>8</v>
      </c>
      <c r="D1" s="2" t="s">
        <v>9</v>
      </c>
      <c r="F1" s="2" t="s">
        <v>41</v>
      </c>
    </row>
    <row r="2" spans="1:6" x14ac:dyDescent="0.35">
      <c r="A2" t="s">
        <v>1</v>
      </c>
      <c r="B2" s="1">
        <v>3</v>
      </c>
      <c r="C2" s="1">
        <v>13</v>
      </c>
      <c r="D2" s="1" t="s">
        <v>11</v>
      </c>
    </row>
    <row r="3" spans="1:6" x14ac:dyDescent="0.35">
      <c r="A3" t="s">
        <v>2</v>
      </c>
      <c r="B3" s="1">
        <v>0</v>
      </c>
      <c r="C3" s="1">
        <v>9</v>
      </c>
      <c r="D3" s="1" t="s">
        <v>12</v>
      </c>
    </row>
    <row r="4" spans="1:6" x14ac:dyDescent="0.35">
      <c r="A4" t="s">
        <v>3</v>
      </c>
      <c r="B4" s="1">
        <v>0</v>
      </c>
      <c r="C4" s="1">
        <v>18</v>
      </c>
      <c r="D4" s="1" t="s">
        <v>13</v>
      </c>
    </row>
    <row r="5" spans="1:6" x14ac:dyDescent="0.35">
      <c r="A5" t="s">
        <v>4</v>
      </c>
      <c r="B5" s="1">
        <v>5</v>
      </c>
      <c r="C5" s="1">
        <v>12</v>
      </c>
      <c r="D5" s="1" t="s">
        <v>11</v>
      </c>
    </row>
    <row r="6" spans="1:6" x14ac:dyDescent="0.35">
      <c r="A6" t="s">
        <v>5</v>
      </c>
      <c r="B6" s="1">
        <v>4</v>
      </c>
      <c r="C6" s="1">
        <v>20</v>
      </c>
      <c r="D6" s="1" t="s">
        <v>12</v>
      </c>
    </row>
    <row r="7" spans="1:6" x14ac:dyDescent="0.35">
      <c r="A7" t="s">
        <v>6</v>
      </c>
      <c r="B7" s="1">
        <v>4</v>
      </c>
      <c r="C7" s="1">
        <v>1</v>
      </c>
      <c r="D7" s="1" t="s">
        <v>13</v>
      </c>
    </row>
    <row r="8" spans="1:6" x14ac:dyDescent="0.35">
      <c r="A8" t="s">
        <v>10</v>
      </c>
      <c r="B8" s="1">
        <v>2</v>
      </c>
      <c r="C8" s="1">
        <v>0</v>
      </c>
      <c r="D8" s="1" t="s">
        <v>11</v>
      </c>
    </row>
  </sheetData>
  <autoFilter ref="A1:D8" xr:uid="{DE69240A-0B3E-45C6-813C-9425CE5F720A}">
    <sortState xmlns:xlrd2="http://schemas.microsoft.com/office/spreadsheetml/2017/richdata2" ref="A2:D8">
      <sortCondition ref="A1:A8"/>
    </sortState>
  </autoFilter>
  <pageMargins left="0.70866141732283472" right="0.70866141732283472" top="0.74803149606299213" bottom="0.74803149606299213" header="0.31496062992125984" footer="0.31496062992125984"/>
  <pageSetup paperSize="9" scale="15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F782-4FFD-4302-8557-F66F4CCDF90C}">
  <dimension ref="A1:I8"/>
  <sheetViews>
    <sheetView topLeftCell="B1" zoomScale="150" zoomScaleNormal="150" workbookViewId="0">
      <selection activeCell="F10" sqref="F10"/>
    </sheetView>
  </sheetViews>
  <sheetFormatPr baseColWidth="10" defaultRowHeight="14.5" x14ac:dyDescent="0.35"/>
  <cols>
    <col min="1" max="1" width="10.453125" style="5" bestFit="1" customWidth="1"/>
    <col min="2" max="2" width="10.6328125" customWidth="1"/>
    <col min="6" max="6" width="18.453125" bestFit="1" customWidth="1"/>
    <col min="8" max="8" width="9.7265625" customWidth="1"/>
    <col min="9" max="9" width="25.08984375" customWidth="1"/>
  </cols>
  <sheetData>
    <row r="1" spans="1:9" s="17" customFormat="1" ht="43.5" x14ac:dyDescent="0.35">
      <c r="A1" s="34" t="s">
        <v>17</v>
      </c>
      <c r="B1" s="15" t="s">
        <v>21</v>
      </c>
      <c r="C1" s="15" t="s">
        <v>14</v>
      </c>
      <c r="D1" s="15" t="s">
        <v>15</v>
      </c>
      <c r="E1" s="15" t="s">
        <v>16</v>
      </c>
      <c r="F1" s="15" t="s">
        <v>40</v>
      </c>
      <c r="G1" s="15" t="s">
        <v>18</v>
      </c>
      <c r="H1" s="15" t="s">
        <v>28</v>
      </c>
      <c r="I1" s="44" t="s">
        <v>113</v>
      </c>
    </row>
    <row r="2" spans="1:9" x14ac:dyDescent="0.35">
      <c r="A2" s="5" t="s">
        <v>19</v>
      </c>
      <c r="B2" t="s">
        <v>22</v>
      </c>
      <c r="C2" t="s">
        <v>31</v>
      </c>
      <c r="D2" t="s">
        <v>33</v>
      </c>
      <c r="E2">
        <v>180</v>
      </c>
      <c r="F2">
        <v>8</v>
      </c>
      <c r="G2" t="s">
        <v>35</v>
      </c>
      <c r="H2" s="6">
        <v>6000</v>
      </c>
    </row>
    <row r="3" spans="1:9" x14ac:dyDescent="0.35">
      <c r="A3" s="5" t="s">
        <v>20</v>
      </c>
      <c r="B3" t="s">
        <v>22</v>
      </c>
      <c r="C3" t="s">
        <v>31</v>
      </c>
      <c r="D3" t="s">
        <v>33</v>
      </c>
      <c r="E3">
        <v>160</v>
      </c>
      <c r="F3">
        <v>7</v>
      </c>
      <c r="G3" t="s">
        <v>36</v>
      </c>
      <c r="H3" s="6">
        <v>5000</v>
      </c>
    </row>
    <row r="4" spans="1:9" x14ac:dyDescent="0.35">
      <c r="A4" s="5">
        <v>205</v>
      </c>
      <c r="B4" t="s">
        <v>23</v>
      </c>
      <c r="C4" t="s">
        <v>31</v>
      </c>
      <c r="D4" t="s">
        <v>34</v>
      </c>
      <c r="E4">
        <v>190</v>
      </c>
      <c r="F4">
        <v>9</v>
      </c>
      <c r="G4" t="s">
        <v>37</v>
      </c>
      <c r="H4" s="6">
        <v>3500</v>
      </c>
    </row>
    <row r="5" spans="1:9" x14ac:dyDescent="0.35">
      <c r="A5" s="5" t="s">
        <v>24</v>
      </c>
      <c r="B5" t="s">
        <v>25</v>
      </c>
      <c r="C5" t="s">
        <v>32</v>
      </c>
      <c r="D5" t="s">
        <v>33</v>
      </c>
      <c r="E5">
        <v>150</v>
      </c>
      <c r="F5">
        <v>7</v>
      </c>
      <c r="G5" t="s">
        <v>36</v>
      </c>
      <c r="H5" s="6">
        <v>3600</v>
      </c>
    </row>
    <row r="6" spans="1:9" x14ac:dyDescent="0.35">
      <c r="A6" s="5" t="s">
        <v>26</v>
      </c>
      <c r="B6" t="s">
        <v>27</v>
      </c>
      <c r="C6" t="s">
        <v>31</v>
      </c>
      <c r="D6" t="s">
        <v>33</v>
      </c>
      <c r="E6">
        <v>100</v>
      </c>
      <c r="F6">
        <v>12</v>
      </c>
      <c r="G6" t="s">
        <v>39</v>
      </c>
      <c r="H6" s="6">
        <v>2000</v>
      </c>
    </row>
    <row r="7" spans="1:9" x14ac:dyDescent="0.35">
      <c r="A7" s="5" t="s">
        <v>29</v>
      </c>
      <c r="B7" t="s">
        <v>30</v>
      </c>
      <c r="C7" t="s">
        <v>32</v>
      </c>
      <c r="D7" t="s">
        <v>34</v>
      </c>
      <c r="E7">
        <v>220</v>
      </c>
      <c r="F7">
        <v>15</v>
      </c>
      <c r="G7" t="s">
        <v>36</v>
      </c>
      <c r="H7" s="6">
        <v>9000</v>
      </c>
    </row>
    <row r="8" spans="1:9" x14ac:dyDescent="0.35">
      <c r="A8" s="5">
        <v>405</v>
      </c>
      <c r="B8" t="s">
        <v>23</v>
      </c>
      <c r="C8" t="s">
        <v>31</v>
      </c>
      <c r="D8" t="s">
        <v>33</v>
      </c>
      <c r="E8">
        <v>250</v>
      </c>
      <c r="F8">
        <v>9</v>
      </c>
      <c r="G8" t="s">
        <v>38</v>
      </c>
      <c r="H8" s="6">
        <v>5500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5FD6-04EA-4120-8EE0-E622EB072FEC}">
  <dimension ref="A1:G10"/>
  <sheetViews>
    <sheetView zoomScale="120" zoomScaleNormal="120" workbookViewId="0">
      <pane ySplit="1" topLeftCell="A2" activePane="bottomLeft" state="frozen"/>
      <selection pane="bottomLeft" activeCell="D8" sqref="D8"/>
    </sheetView>
  </sheetViews>
  <sheetFormatPr baseColWidth="10" defaultRowHeight="14.5" x14ac:dyDescent="0.35"/>
  <cols>
    <col min="2" max="2" width="11" style="1" customWidth="1"/>
    <col min="3" max="3" width="19.7265625" style="1" customWidth="1"/>
    <col min="4" max="4" width="25.81640625" customWidth="1"/>
    <col min="5" max="5" width="22.54296875" bestFit="1" customWidth="1"/>
    <col min="6" max="6" width="19.7265625" bestFit="1" customWidth="1"/>
    <col min="7" max="7" width="32" bestFit="1" customWidth="1"/>
  </cols>
  <sheetData>
    <row r="1" spans="1:7" s="36" customFormat="1" ht="58" x14ac:dyDescent="0.35">
      <c r="A1" s="18" t="s">
        <v>42</v>
      </c>
      <c r="B1" s="35" t="s">
        <v>50</v>
      </c>
      <c r="C1" s="35" t="s">
        <v>51</v>
      </c>
      <c r="D1" s="35" t="s">
        <v>101</v>
      </c>
      <c r="E1" s="35" t="s">
        <v>102</v>
      </c>
      <c r="F1" s="35" t="s">
        <v>103</v>
      </c>
      <c r="G1" s="35" t="s">
        <v>104</v>
      </c>
    </row>
    <row r="2" spans="1:7" x14ac:dyDescent="0.35">
      <c r="A2" t="s">
        <v>43</v>
      </c>
      <c r="B2" s="1">
        <v>15</v>
      </c>
      <c r="C2" s="1" t="s">
        <v>52</v>
      </c>
    </row>
    <row r="3" spans="1:7" x14ac:dyDescent="0.35">
      <c r="A3" t="s">
        <v>44</v>
      </c>
      <c r="B3" s="1">
        <v>14</v>
      </c>
      <c r="C3" s="1" t="s">
        <v>53</v>
      </c>
    </row>
    <row r="4" spans="1:7" x14ac:dyDescent="0.35">
      <c r="A4" t="s">
        <v>45</v>
      </c>
      <c r="B4" s="1">
        <v>2</v>
      </c>
      <c r="C4" s="1" t="s">
        <v>52</v>
      </c>
    </row>
    <row r="5" spans="1:7" x14ac:dyDescent="0.35">
      <c r="A5" t="s">
        <v>46</v>
      </c>
      <c r="B5" s="1">
        <v>11</v>
      </c>
      <c r="C5" s="1" t="s">
        <v>53</v>
      </c>
    </row>
    <row r="6" spans="1:7" x14ac:dyDescent="0.35">
      <c r="A6" t="s">
        <v>47</v>
      </c>
      <c r="B6" s="1">
        <v>9</v>
      </c>
      <c r="C6" s="1" t="s">
        <v>52</v>
      </c>
    </row>
    <row r="7" spans="1:7" x14ac:dyDescent="0.35">
      <c r="A7" t="s">
        <v>48</v>
      </c>
      <c r="B7" s="1">
        <v>10</v>
      </c>
      <c r="C7" s="1" t="s">
        <v>53</v>
      </c>
    </row>
    <row r="8" spans="1:7" x14ac:dyDescent="0.35">
      <c r="A8" t="s">
        <v>49</v>
      </c>
      <c r="B8" s="1">
        <v>19</v>
      </c>
      <c r="C8" s="1" t="s">
        <v>52</v>
      </c>
    </row>
    <row r="10" spans="1:7" x14ac:dyDescent="0.35">
      <c r="A10" t="s">
        <v>50</v>
      </c>
      <c r="B10" s="8">
        <f>AVERAGE(B2:B8)</f>
        <v>11.428571428571429</v>
      </c>
      <c r="C10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DB0E-7C06-4381-96C0-C8A4ED4B1CF1}">
  <dimension ref="A1:C7"/>
  <sheetViews>
    <sheetView zoomScale="180" zoomScaleNormal="180" workbookViewId="0">
      <selection activeCell="C8" sqref="C8:C9"/>
    </sheetView>
  </sheetViews>
  <sheetFormatPr baseColWidth="10" defaultRowHeight="14.5" x14ac:dyDescent="0.35"/>
  <cols>
    <col min="2" max="2" width="14.7265625" style="9" customWidth="1"/>
    <col min="3" max="3" width="44.453125" style="14" bestFit="1" customWidth="1"/>
  </cols>
  <sheetData>
    <row r="1" spans="1:3" x14ac:dyDescent="0.35">
      <c r="A1" s="4" t="s">
        <v>61</v>
      </c>
      <c r="B1" s="10" t="s">
        <v>62</v>
      </c>
      <c r="C1" s="13" t="s">
        <v>63</v>
      </c>
    </row>
    <row r="2" spans="1:3" x14ac:dyDescent="0.35">
      <c r="A2" t="s">
        <v>55</v>
      </c>
      <c r="B2" s="9">
        <v>9961</v>
      </c>
    </row>
    <row r="3" spans="1:3" x14ac:dyDescent="0.35">
      <c r="A3" t="s">
        <v>56</v>
      </c>
      <c r="B3" s="9">
        <v>5921</v>
      </c>
    </row>
    <row r="4" spans="1:3" x14ac:dyDescent="0.35">
      <c r="A4" t="s">
        <v>57</v>
      </c>
      <c r="B4" s="9">
        <v>7724</v>
      </c>
    </row>
    <row r="5" spans="1:3" x14ac:dyDescent="0.35">
      <c r="A5" t="s">
        <v>58</v>
      </c>
      <c r="B5" s="9">
        <v>9246</v>
      </c>
    </row>
    <row r="6" spans="1:3" x14ac:dyDescent="0.35">
      <c r="A6" t="s">
        <v>59</v>
      </c>
      <c r="B6" s="9">
        <v>4145</v>
      </c>
    </row>
    <row r="7" spans="1:3" x14ac:dyDescent="0.35">
      <c r="A7" t="s">
        <v>60</v>
      </c>
      <c r="B7" s="9">
        <v>6984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1DAC-2A4D-4766-8C91-6F6859892629}">
  <dimension ref="A1:D16"/>
  <sheetViews>
    <sheetView zoomScale="110" zoomScaleNormal="110" workbookViewId="0">
      <selection activeCell="D10" sqref="D10"/>
    </sheetView>
  </sheetViews>
  <sheetFormatPr baseColWidth="10" defaultRowHeight="14.5" x14ac:dyDescent="0.35"/>
  <cols>
    <col min="2" max="2" width="10.90625" style="11"/>
    <col min="3" max="3" width="21.1796875" style="12" customWidth="1"/>
    <col min="4" max="4" width="16.453125" customWidth="1"/>
  </cols>
  <sheetData>
    <row r="1" spans="1:4" s="17" customFormat="1" x14ac:dyDescent="0.35">
      <c r="A1" s="15" t="s">
        <v>54</v>
      </c>
      <c r="B1" s="16" t="s">
        <v>71</v>
      </c>
      <c r="C1" s="19" t="s">
        <v>72</v>
      </c>
      <c r="D1" s="18" t="s">
        <v>73</v>
      </c>
    </row>
    <row r="2" spans="1:4" x14ac:dyDescent="0.35">
      <c r="A2" t="s">
        <v>64</v>
      </c>
      <c r="B2" s="11">
        <v>147</v>
      </c>
      <c r="C2"/>
    </row>
    <row r="3" spans="1:4" x14ac:dyDescent="0.35">
      <c r="A3" t="s">
        <v>65</v>
      </c>
      <c r="B3" s="11">
        <v>185</v>
      </c>
      <c r="C3"/>
    </row>
    <row r="4" spans="1:4" x14ac:dyDescent="0.35">
      <c r="A4" t="s">
        <v>66</v>
      </c>
      <c r="B4" s="11">
        <v>146</v>
      </c>
      <c r="C4"/>
    </row>
    <row r="5" spans="1:4" x14ac:dyDescent="0.35">
      <c r="A5" t="s">
        <v>67</v>
      </c>
      <c r="B5" s="11">
        <v>152</v>
      </c>
      <c r="C5"/>
    </row>
    <row r="6" spans="1:4" x14ac:dyDescent="0.35">
      <c r="A6" t="s">
        <v>68</v>
      </c>
      <c r="B6" s="11">
        <v>50</v>
      </c>
      <c r="C6"/>
    </row>
    <row r="7" spans="1:4" x14ac:dyDescent="0.35">
      <c r="A7" t="s">
        <v>69</v>
      </c>
      <c r="B7" s="11">
        <v>105</v>
      </c>
      <c r="C7"/>
    </row>
    <row r="8" spans="1:4" x14ac:dyDescent="0.35">
      <c r="A8" t="s">
        <v>70</v>
      </c>
      <c r="B8" s="11">
        <v>132</v>
      </c>
      <c r="C8"/>
    </row>
    <row r="9" spans="1:4" x14ac:dyDescent="0.35">
      <c r="C9"/>
    </row>
    <row r="10" spans="1:4" x14ac:dyDescent="0.35">
      <c r="C10"/>
    </row>
    <row r="11" spans="1:4" x14ac:dyDescent="0.35">
      <c r="C11"/>
    </row>
    <row r="12" spans="1:4" x14ac:dyDescent="0.35">
      <c r="C12"/>
    </row>
    <row r="13" spans="1:4" x14ac:dyDescent="0.35">
      <c r="C13"/>
    </row>
    <row r="14" spans="1:4" x14ac:dyDescent="0.35">
      <c r="C14"/>
    </row>
    <row r="15" spans="1:4" x14ac:dyDescent="0.35">
      <c r="C15"/>
    </row>
    <row r="16" spans="1:4" x14ac:dyDescent="0.35">
      <c r="C16"/>
    </row>
  </sheetData>
  <phoneticPr fontId="2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B9E5-E547-4CFA-94D9-6999934547EB}">
  <dimension ref="A1:E8"/>
  <sheetViews>
    <sheetView zoomScaleNormal="100" workbookViewId="0">
      <selection activeCell="C14" sqref="C14"/>
    </sheetView>
  </sheetViews>
  <sheetFormatPr baseColWidth="10" defaultRowHeight="14.5" x14ac:dyDescent="0.35"/>
  <cols>
    <col min="2" max="2" width="10.90625" style="11"/>
    <col min="3" max="3" width="19.08984375" style="39" customWidth="1"/>
    <col min="4" max="4" width="19.7265625" style="41" customWidth="1"/>
    <col min="5" max="5" width="14.08984375" bestFit="1" customWidth="1"/>
  </cols>
  <sheetData>
    <row r="1" spans="1:5" s="17" customFormat="1" x14ac:dyDescent="0.35">
      <c r="A1" s="15" t="s">
        <v>54</v>
      </c>
      <c r="B1" s="16" t="s">
        <v>71</v>
      </c>
      <c r="C1" s="38" t="s">
        <v>106</v>
      </c>
      <c r="D1" s="40" t="s">
        <v>72</v>
      </c>
      <c r="E1" s="18" t="s">
        <v>105</v>
      </c>
    </row>
    <row r="2" spans="1:5" x14ac:dyDescent="0.35">
      <c r="A2" t="s">
        <v>64</v>
      </c>
      <c r="B2" s="11">
        <v>147</v>
      </c>
      <c r="C2" s="39" t="s">
        <v>107</v>
      </c>
      <c r="E2" s="11"/>
    </row>
    <row r="3" spans="1:5" x14ac:dyDescent="0.35">
      <c r="A3" t="s">
        <v>65</v>
      </c>
      <c r="B3" s="11">
        <v>185</v>
      </c>
      <c r="C3" s="39" t="s">
        <v>107</v>
      </c>
      <c r="E3" s="11"/>
    </row>
    <row r="4" spans="1:5" x14ac:dyDescent="0.35">
      <c r="A4" t="s">
        <v>66</v>
      </c>
      <c r="B4" s="11">
        <v>146</v>
      </c>
      <c r="C4" s="39" t="s">
        <v>108</v>
      </c>
      <c r="E4" s="11"/>
    </row>
    <row r="5" spans="1:5" x14ac:dyDescent="0.35">
      <c r="A5" t="s">
        <v>67</v>
      </c>
      <c r="B5" s="11">
        <v>152</v>
      </c>
      <c r="C5" s="39" t="s">
        <v>107</v>
      </c>
      <c r="E5" s="11"/>
    </row>
    <row r="6" spans="1:5" x14ac:dyDescent="0.35">
      <c r="A6" t="s">
        <v>68</v>
      </c>
      <c r="B6" s="11">
        <v>50</v>
      </c>
      <c r="C6" s="39" t="s">
        <v>107</v>
      </c>
      <c r="E6" s="11"/>
    </row>
    <row r="7" spans="1:5" x14ac:dyDescent="0.35">
      <c r="A7" t="s">
        <v>69</v>
      </c>
      <c r="B7" s="11">
        <v>105</v>
      </c>
      <c r="C7" s="39" t="s">
        <v>108</v>
      </c>
      <c r="E7" s="11"/>
    </row>
    <row r="8" spans="1:5" x14ac:dyDescent="0.35">
      <c r="A8" t="s">
        <v>70</v>
      </c>
      <c r="B8" s="11">
        <v>132</v>
      </c>
      <c r="C8" s="39" t="s">
        <v>107</v>
      </c>
      <c r="E8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operateurs de comparaison</vt:lpstr>
      <vt:lpstr>operateurs de comparaison ET</vt:lpstr>
      <vt:lpstr>operateurs de comparaison OU</vt:lpstr>
      <vt:lpstr>operateurs de comparaison OUX</vt:lpstr>
      <vt:lpstr>voiture</vt:lpstr>
      <vt:lpstr>ecole abc - SI</vt:lpstr>
      <vt:lpstr>supermarche coco - SI</vt:lpstr>
      <vt:lpstr>supermarche abc</vt:lpstr>
      <vt:lpstr>supermarche abc (2)</vt:lpstr>
      <vt:lpstr>supermarche abc SI ET</vt:lpstr>
      <vt:lpstr>tva reduite - SI $</vt:lpstr>
      <vt:lpstr>ecole abc - SI CONDITIONS</vt:lpstr>
      <vt:lpstr>ecole abc - SI IMBRIQUES</vt:lpstr>
      <vt:lpstr>commerciaux - SI CONDITIONS</vt:lpstr>
      <vt:lpstr>compris entre</vt:lpstr>
      <vt:lpstr>SI.ERREUR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cp:lastPrinted>2021-09-09T09:37:53Z</cp:lastPrinted>
  <dcterms:created xsi:type="dcterms:W3CDTF">2015-06-05T18:19:34Z</dcterms:created>
  <dcterms:modified xsi:type="dcterms:W3CDTF">2023-11-23T10:37:56Z</dcterms:modified>
</cp:coreProperties>
</file>